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<sst xmlns="http://schemas.openxmlformats.org/spreadsheetml/2006/main" count="90" uniqueCount="68">
  <si>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</si>
  <si>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</si>
  <si>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</si>
  <si>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</si>
  <si>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</si>
  <si>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</si>
  <si>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</si>
  <si>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</si>
  <si>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</si>
  <si>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</si>
  <si>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</si>
  <si>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</si>
  <si>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</si>
  <si>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</si>
  <si>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</si>
  <si>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</si>
  <si>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</si>
  <si>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</si>
  <si>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</si>
  <si>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</si>
  <si>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</si>
  <si>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</si>
  <si>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</si>
  <si>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</si>
  <si>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</si>
  <si>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</si>
  <si>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</si>
  <si>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</si>
  <si>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</si>
  <si>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</si>
  <si>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1.3.2.2</t>
  </si>
  <si>
    <t>1.3.2.3</t>
  </si>
  <si>
    <t>1.3.2.4</t>
  </si>
  <si>
    <t xml:space="preserve">Kanalizacja Rydwągi - Etap II - </t>
  </si>
  <si>
    <t>1.3.2.5</t>
  </si>
  <si>
    <t>1.3.2.6</t>
  </si>
  <si>
    <t xml:space="preserve">Wodociąg Lasowiec - </t>
  </si>
  <si>
    <t>1.3.2.7</t>
  </si>
  <si>
    <t>Wodociąg i kanalizacja Nikutowo - Budowa kanalizacji w Nikutowie</t>
  </si>
  <si>
    <t>1.3.2.8</t>
  </si>
  <si>
    <t xml:space="preserve">Wodociąg Śniadowo - </t>
  </si>
  <si>
    <t>1.3.2.9</t>
  </si>
  <si>
    <t xml:space="preserve">Wodociąg Probark Nowy - </t>
  </si>
  <si>
    <t>1.3.2.10</t>
  </si>
  <si>
    <t xml:space="preserve">Budowa boiska w Marcinkowie - </t>
  </si>
  <si>
    <t>1.3.2.11</t>
  </si>
  <si>
    <t>1.3.2.12</t>
  </si>
  <si>
    <t xml:space="preserve">Oświetlenie Polska Wieś - </t>
  </si>
  <si>
    <t>1.3.2.13</t>
  </si>
  <si>
    <t>Zakup telefonów</t>
  </si>
  <si>
    <t>1.3.1.1</t>
  </si>
  <si>
    <t>1.3.2.14</t>
  </si>
  <si>
    <t>Tabela nr 2</t>
  </si>
  <si>
    <t>do Załącznika nr 3</t>
  </si>
  <si>
    <t>z dnia  27 sierpnia 2020 r.</t>
  </si>
  <si>
    <t>WYKAZ PRZEDSIĘWZIĘĆ REALIZOWANYCH PRZEZ GMINĘ MRĄGOWO W LATACH 2019-2037</t>
  </si>
  <si>
    <t>Wykonanie na dzień 30.06.2020 r.</t>
  </si>
  <si>
    <t>Limit 2020</t>
  </si>
  <si>
    <t>Wodociąg-kanalizacja Marcinkowo</t>
  </si>
  <si>
    <t>Kanalizacja Bagienice Małe - Etap II</t>
  </si>
  <si>
    <t>Budowa ogólnodostępnego pomostu rekreacyjnego w iejsowości Mierzejewo</t>
  </si>
  <si>
    <t>Kanalizacja Młynowo</t>
  </si>
  <si>
    <t>Budowa hali sportowej - SP Szestno</t>
  </si>
  <si>
    <t>Przebudowa budynku byłej szkoły w Grabowie na mieszkania komunalne</t>
  </si>
  <si>
    <t>Oświetlenie Marcinkowo</t>
  </si>
  <si>
    <t>do zarządzenia Wójta Gminy Mrągowo nr 247/20</t>
  </si>
  <si>
    <t>Budowa kanalizacji w miescowości Bagienice-Bagienice Nowe</t>
  </si>
  <si>
    <t>w sprawie: informacji z wykonania budżetu za I półrocze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</si>
</sst>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b/>
      <i/>
      <sz val="16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medium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Border="1" applyAlignment="1" applyProtection="1">
      <alignment vertical="center" wrapText="1" shrinkToFit="1"/>
      <protection locked="0"/>
    </xf>
    <xf numFmtId="0" fontId="5" fillId="33" borderId="0" xfId="0" applyFont="1" applyFill="1" applyBorder="1" applyAlignment="1" applyProtection="1">
      <alignment vertical="center" wrapText="1" shrinkToFit="1"/>
      <protection locked="0"/>
    </xf>
    <xf numFmtId="0" fontId="5" fillId="34" borderId="0" xfId="0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0" fontId="1" fillId="35" borderId="11" xfId="0" applyNumberFormat="1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3" fontId="5" fillId="33" borderId="0" xfId="0" applyNumberFormat="1" applyFont="1" applyFill="1" applyBorder="1" applyAlignment="1" applyProtection="1">
      <alignment vertical="center" wrapText="1" shrinkToFit="1"/>
      <protection locked="0"/>
    </xf>
    <xf numFmtId="3" fontId="5" fillId="34" borderId="0" xfId="0" applyNumberFormat="1" applyFont="1" applyFill="1" applyBorder="1" applyAlignment="1" applyProtection="1">
      <alignment vertical="center" wrapText="1" shrinkToFit="1"/>
      <protection locked="0"/>
    </xf>
    <xf numFmtId="0" fontId="4" fillId="36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3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4" fillId="36" borderId="20" xfId="0" applyFont="1" applyFill="1" applyBorder="1" applyAlignment="1" applyProtection="1">
      <alignment horizontal="center" vertical="center" wrapText="1" shrinkToFit="1"/>
      <protection locked="0"/>
    </xf>
    <xf numFmtId="0" fontId="4" fillId="36" borderId="12" xfId="0" applyFont="1" applyFill="1" applyBorder="1" applyAlignment="1" applyProtection="1">
      <alignment horizontal="center" vertical="center" wrapText="1" shrinkToFit="1"/>
      <protection locked="0"/>
    </xf>
    <xf numFmtId="0" fontId="4" fillId="36" borderId="21" xfId="0" applyFont="1" applyFill="1" applyBorder="1" applyAlignment="1" applyProtection="1">
      <alignment horizontal="center" vertical="center" wrapText="1" shrinkToFit="1"/>
      <protection locked="0"/>
    </xf>
    <xf numFmtId="0" fontId="4" fillId="36" borderId="22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6" borderId="23" xfId="0" applyFont="1" applyFill="1" applyBorder="1" applyAlignment="1" applyProtection="1">
      <alignment horizontal="center" vertical="center" wrapText="1" shrinkToFit="1"/>
      <protection locked="0"/>
    </xf>
    <xf numFmtId="0" fontId="4" fillId="36" borderId="24" xfId="0" applyFont="1" applyFill="1" applyBorder="1" applyAlignment="1" applyProtection="1">
      <alignment horizontal="center" vertical="center" wrapText="1" shrinkToFit="1"/>
      <protection locked="0"/>
    </xf>
    <xf numFmtId="0" fontId="5" fillId="33" borderId="25" xfId="0" applyFont="1" applyFill="1" applyBorder="1" applyAlignment="1" applyProtection="1">
      <alignment horizontal="center" vertical="center" wrapText="1" shrinkToFit="1"/>
      <protection locked="0"/>
    </xf>
    <xf numFmtId="0" fontId="5" fillId="33" borderId="18" xfId="0" applyFont="1" applyFill="1" applyBorder="1" applyAlignment="1" applyProtection="1">
      <alignment horizontal="center" vertical="center" wrapText="1" shrinkToFit="1"/>
      <protection locked="0"/>
    </xf>
    <xf numFmtId="0" fontId="5" fillId="33" borderId="18" xfId="0" applyFont="1" applyFill="1" applyBorder="1" applyAlignment="1" applyProtection="1">
      <alignment horizontal="left" vertical="center" wrapText="1" shrinkToFit="1"/>
      <protection locked="0"/>
    </xf>
    <xf numFmtId="4" fontId="7" fillId="36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6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29" xfId="0" applyFont="1" applyFill="1" applyBorder="1" applyAlignment="1" applyProtection="1">
      <alignment horizontal="center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3" fontId="7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14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left" vertical="center" wrapText="1" shrinkToFit="1"/>
      <protection locked="0"/>
    </xf>
    <xf numFmtId="0" fontId="5" fillId="36" borderId="35" xfId="0" applyFont="1" applyFill="1" applyBorder="1" applyAlignment="1" applyProtection="1">
      <alignment horizontal="left" vertical="center" wrapText="1" shrinkToFit="1"/>
      <protection locked="0"/>
    </xf>
    <xf numFmtId="0" fontId="1" fillId="35" borderId="36" xfId="0" applyNumberFormat="1" applyFont="1" applyFill="1" applyBorder="1" applyAlignment="1" applyProtection="1">
      <alignment horizontal="center"/>
      <protection locked="0"/>
    </xf>
    <xf numFmtId="0" fontId="1" fillId="35" borderId="37" xfId="0" applyNumberFormat="1" applyFont="1" applyFill="1" applyBorder="1" applyAlignment="1" applyProtection="1">
      <alignment horizontal="center"/>
      <protection locked="0"/>
    </xf>
    <xf numFmtId="3" fontId="7" fillId="36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40" xfId="0" applyFont="1" applyFill="1" applyBorder="1" applyAlignment="1" applyProtection="1">
      <alignment horizontal="center" vertical="center" wrapText="1" shrinkToFit="1"/>
      <protection locked="0"/>
    </xf>
    <xf numFmtId="0" fontId="10" fillId="33" borderId="38" xfId="0" applyFont="1" applyFill="1" applyBorder="1" applyAlignment="1" applyProtection="1">
      <alignment horizontal="center" vertical="center" wrapText="1" shrinkToFit="1"/>
      <protection locked="0"/>
    </xf>
    <xf numFmtId="0" fontId="10" fillId="33" borderId="39" xfId="0" applyFont="1" applyFill="1" applyBorder="1" applyAlignment="1" applyProtection="1">
      <alignment horizontal="center" vertical="center" wrapText="1" shrinkToFit="1"/>
      <protection locked="0"/>
    </xf>
    <xf numFmtId="0" fontId="6" fillId="33" borderId="16" xfId="0" applyFont="1" applyFill="1" applyBorder="1" applyAlignment="1" applyProtection="1">
      <alignment horizontal="left" vertical="center" wrapText="1" shrinkToFit="1"/>
      <protection locked="0"/>
    </xf>
    <xf numFmtId="0" fontId="6" fillId="33" borderId="38" xfId="0" applyFont="1" applyFill="1" applyBorder="1" applyAlignment="1" applyProtection="1">
      <alignment horizontal="left" vertical="center" wrapText="1" shrinkToFit="1"/>
      <protection locked="0"/>
    </xf>
    <xf numFmtId="0" fontId="6" fillId="33" borderId="39" xfId="0" applyFont="1" applyFill="1" applyBorder="1" applyAlignment="1" applyProtection="1">
      <alignment horizontal="left" vertical="center" wrapText="1" shrinkToFit="1"/>
      <protection locked="0"/>
    </xf>
    <xf numFmtId="3" fontId="9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3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33" borderId="0" xfId="0" applyFont="1" applyFill="1" applyAlignment="1" applyProtection="1">
      <alignment horizontal="righ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showGridLines="0" tabSelected="1" zoomScalePageLayoutView="0" workbookViewId="0" topLeftCell="A1">
      <selection activeCell="AC40" sqref="AC40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4" width="5" style="0" customWidth="1"/>
    <col min="5" max="5" width="5.16015625" style="0" hidden="1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15.83203125" style="0" customWidth="1"/>
    <col min="11" max="11" width="22.83203125" style="0" customWidth="1"/>
    <col min="12" max="12" width="12" style="0" customWidth="1"/>
    <col min="13" max="13" width="11.33203125" style="0" customWidth="1"/>
    <col min="14" max="14" width="3.83203125" style="0" customWidth="1"/>
    <col min="15" max="15" width="12.83203125" style="0" customWidth="1"/>
    <col min="16" max="16" width="0.4921875" style="0" hidden="1" customWidth="1"/>
    <col min="17" max="17" width="3" style="0" customWidth="1"/>
    <col min="18" max="18" width="1.171875" style="0" customWidth="1"/>
    <col min="19" max="19" width="14.5" style="0" customWidth="1"/>
    <col min="20" max="20" width="2.66015625" style="0" customWidth="1"/>
    <col min="21" max="21" width="7.5" style="0" customWidth="1"/>
    <col min="22" max="22" width="14.16015625" style="0" customWidth="1"/>
    <col min="23" max="23" width="6.5" style="0" customWidth="1"/>
    <col min="24" max="24" width="11.83203125" style="0" bestFit="1" customWidth="1"/>
  </cols>
  <sheetData>
    <row r="1" ht="12.75">
      <c r="V1" s="3" t="s">
        <v>52</v>
      </c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90" t="s">
        <v>53</v>
      </c>
      <c r="T2" s="90"/>
      <c r="U2" s="90"/>
      <c r="V2" s="90"/>
    </row>
    <row r="3" spans="1:22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1" t="s">
        <v>65</v>
      </c>
      <c r="O3" s="92"/>
      <c r="P3" s="92"/>
      <c r="Q3" s="92"/>
      <c r="R3" s="92"/>
      <c r="S3" s="92"/>
      <c r="T3" s="92"/>
      <c r="U3" s="92"/>
      <c r="V3" s="92"/>
    </row>
    <row r="4" spans="1:22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1" t="s">
        <v>54</v>
      </c>
      <c r="O4" s="92"/>
      <c r="P4" s="92"/>
      <c r="Q4" s="92"/>
      <c r="R4" s="92"/>
      <c r="S4" s="92"/>
      <c r="T4" s="92"/>
      <c r="U4" s="92"/>
      <c r="V4" s="92"/>
    </row>
    <row r="5" spans="1:22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91" t="s">
        <v>67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1"/>
      <c r="T6" s="81"/>
      <c r="U6" s="81"/>
      <c r="V6" s="81"/>
    </row>
    <row r="7" spans="1:22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3"/>
      <c r="T7" s="3"/>
      <c r="U7" s="3"/>
      <c r="V7" s="3"/>
    </row>
    <row r="8" spans="2:22" ht="45.75" customHeight="1">
      <c r="B8" s="34" t="s">
        <v>55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9" customHeight="1">
      <c r="A9" s="33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ht="21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2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8" ht="25.5" customHeight="1">
      <c r="B13" s="37" t="s">
        <v>1</v>
      </c>
      <c r="C13" s="35"/>
      <c r="D13" s="35"/>
      <c r="E13" s="35" t="s">
        <v>2</v>
      </c>
      <c r="F13" s="35"/>
      <c r="G13" s="35"/>
      <c r="H13" s="35"/>
      <c r="I13" s="35"/>
      <c r="J13" s="35"/>
      <c r="K13" s="35" t="s">
        <v>3</v>
      </c>
      <c r="L13" s="35" t="s">
        <v>4</v>
      </c>
      <c r="M13" s="35"/>
      <c r="N13" s="35" t="s">
        <v>5</v>
      </c>
      <c r="O13" s="35"/>
      <c r="P13" s="35" t="s">
        <v>57</v>
      </c>
      <c r="Q13" s="35"/>
      <c r="R13" s="35"/>
      <c r="S13" s="35"/>
      <c r="T13" s="35"/>
      <c r="U13" s="35" t="s">
        <v>56</v>
      </c>
      <c r="V13" s="41"/>
      <c r="W13" s="7"/>
      <c r="X13" s="7"/>
      <c r="Y13" s="83"/>
      <c r="Z13" s="83"/>
      <c r="AA13" s="83"/>
      <c r="AB13" s="4"/>
    </row>
    <row r="14" spans="2:28" ht="18.75" customHeight="1" thickBot="1"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16" t="s">
        <v>6</v>
      </c>
      <c r="M14" s="16" t="s">
        <v>7</v>
      </c>
      <c r="N14" s="36"/>
      <c r="O14" s="36"/>
      <c r="P14" s="36"/>
      <c r="Q14" s="36"/>
      <c r="R14" s="36"/>
      <c r="S14" s="36"/>
      <c r="T14" s="36"/>
      <c r="U14" s="36"/>
      <c r="V14" s="42"/>
      <c r="W14" s="8"/>
      <c r="X14" s="8"/>
      <c r="Y14" s="82"/>
      <c r="Z14" s="82"/>
      <c r="AA14" s="82"/>
      <c r="AB14" s="5"/>
    </row>
    <row r="15" spans="2:28" ht="25.5" customHeight="1">
      <c r="B15" s="43">
        <v>1</v>
      </c>
      <c r="C15" s="44"/>
      <c r="D15" s="44"/>
      <c r="E15" s="45" t="s">
        <v>8</v>
      </c>
      <c r="F15" s="45"/>
      <c r="G15" s="45"/>
      <c r="H15" s="45"/>
      <c r="I15" s="45"/>
      <c r="J15" s="45"/>
      <c r="K15" s="45"/>
      <c r="L15" s="45"/>
      <c r="M15" s="45"/>
      <c r="N15" s="30">
        <f>N17</f>
        <v>22823650</v>
      </c>
      <c r="O15" s="30"/>
      <c r="P15" s="30">
        <f>SUM(P16:T17)</f>
        <v>5097008</v>
      </c>
      <c r="Q15" s="30"/>
      <c r="R15" s="30"/>
      <c r="S15" s="30"/>
      <c r="T15" s="30"/>
      <c r="U15" s="31">
        <f>SUM(U16:V17)</f>
        <v>991263.23</v>
      </c>
      <c r="V15" s="32"/>
      <c r="W15" s="8"/>
      <c r="X15" s="14"/>
      <c r="Y15" s="82"/>
      <c r="Z15" s="82"/>
      <c r="AA15" s="82"/>
      <c r="AB15" s="5"/>
    </row>
    <row r="16" spans="2:28" ht="25.5" customHeight="1">
      <c r="B16" s="26" t="s">
        <v>9</v>
      </c>
      <c r="C16" s="27"/>
      <c r="D16" s="27"/>
      <c r="E16" s="28" t="s">
        <v>10</v>
      </c>
      <c r="F16" s="28"/>
      <c r="G16" s="28"/>
      <c r="H16" s="28"/>
      <c r="I16" s="28"/>
      <c r="J16" s="28"/>
      <c r="K16" s="28"/>
      <c r="L16" s="28"/>
      <c r="M16" s="28"/>
      <c r="N16" s="29">
        <f>SUM(N28,N20)</f>
        <v>1400</v>
      </c>
      <c r="O16" s="29"/>
      <c r="P16" s="29">
        <f>SUM(P28,P20)</f>
        <v>1400</v>
      </c>
      <c r="Q16" s="29"/>
      <c r="R16" s="29"/>
      <c r="S16" s="29"/>
      <c r="T16" s="29"/>
      <c r="U16" s="39">
        <f>SUM(U20,U25,U28)</f>
        <v>678.96</v>
      </c>
      <c r="V16" s="40"/>
      <c r="W16" s="8"/>
      <c r="X16" s="8"/>
      <c r="Y16" s="82"/>
      <c r="Z16" s="82"/>
      <c r="AA16" s="82"/>
      <c r="AB16" s="5"/>
    </row>
    <row r="17" spans="2:28" ht="25.5" customHeight="1">
      <c r="B17" s="26" t="s">
        <v>11</v>
      </c>
      <c r="C17" s="27"/>
      <c r="D17" s="27"/>
      <c r="E17" s="28" t="s">
        <v>12</v>
      </c>
      <c r="F17" s="28"/>
      <c r="G17" s="28"/>
      <c r="H17" s="28"/>
      <c r="I17" s="28"/>
      <c r="J17" s="28"/>
      <c r="K17" s="28"/>
      <c r="L17" s="28"/>
      <c r="M17" s="28"/>
      <c r="N17" s="29">
        <f>SUM(N18,N24,N27)</f>
        <v>22823650</v>
      </c>
      <c r="O17" s="29"/>
      <c r="P17" s="29">
        <f>SUM(P21,P26,P30)</f>
        <v>5095608</v>
      </c>
      <c r="Q17" s="29"/>
      <c r="R17" s="29"/>
      <c r="S17" s="29"/>
      <c r="T17" s="29"/>
      <c r="U17" s="39">
        <f>SUM(U21,U26,U30)</f>
        <v>990584.27</v>
      </c>
      <c r="V17" s="40"/>
      <c r="W17" s="9"/>
      <c r="X17" s="15"/>
      <c r="Y17" s="15"/>
      <c r="Z17" s="9"/>
      <c r="AA17" s="9"/>
      <c r="AB17" s="6"/>
    </row>
    <row r="18" spans="2:22" ht="25.5" customHeight="1">
      <c r="B18" s="57" t="s">
        <v>13</v>
      </c>
      <c r="C18" s="58"/>
      <c r="D18" s="58"/>
      <c r="E18" s="59" t="s">
        <v>14</v>
      </c>
      <c r="F18" s="59"/>
      <c r="G18" s="59"/>
      <c r="H18" s="59"/>
      <c r="I18" s="59"/>
      <c r="J18" s="59"/>
      <c r="K18" s="59"/>
      <c r="L18" s="59"/>
      <c r="M18" s="60"/>
      <c r="N18" s="63">
        <v>6440190</v>
      </c>
      <c r="O18" s="63"/>
      <c r="P18" s="63">
        <f>SUM(P20:T21)</f>
        <v>2141081</v>
      </c>
      <c r="Q18" s="63"/>
      <c r="R18" s="63"/>
      <c r="S18" s="63"/>
      <c r="T18" s="63"/>
      <c r="U18" s="46">
        <v>0</v>
      </c>
      <c r="V18" s="47"/>
    </row>
    <row r="19" spans="1:22" ht="24" customHeight="1">
      <c r="A19" s="2"/>
      <c r="B19" s="12"/>
      <c r="C19" s="61"/>
      <c r="D19" s="62"/>
      <c r="E19" s="59"/>
      <c r="F19" s="59"/>
      <c r="G19" s="59"/>
      <c r="H19" s="59"/>
      <c r="I19" s="59"/>
      <c r="J19" s="59"/>
      <c r="K19" s="59"/>
      <c r="L19" s="59"/>
      <c r="M19" s="60"/>
      <c r="N19" s="63"/>
      <c r="O19" s="63"/>
      <c r="P19" s="63"/>
      <c r="Q19" s="63"/>
      <c r="R19" s="63"/>
      <c r="S19" s="63"/>
      <c r="T19" s="63"/>
      <c r="U19" s="46"/>
      <c r="V19" s="47"/>
    </row>
    <row r="20" spans="2:22" ht="25.5" customHeight="1">
      <c r="B20" s="48" t="s">
        <v>15</v>
      </c>
      <c r="C20" s="49"/>
      <c r="D20" s="49"/>
      <c r="E20" s="50" t="s">
        <v>10</v>
      </c>
      <c r="F20" s="50"/>
      <c r="G20" s="50"/>
      <c r="H20" s="50"/>
      <c r="I20" s="50"/>
      <c r="J20" s="50"/>
      <c r="K20" s="50"/>
      <c r="L20" s="50"/>
      <c r="M20" s="50"/>
      <c r="N20" s="51">
        <v>0</v>
      </c>
      <c r="O20" s="51"/>
      <c r="P20" s="52">
        <v>0</v>
      </c>
      <c r="Q20" s="53"/>
      <c r="R20" s="53"/>
      <c r="S20" s="53"/>
      <c r="T20" s="54"/>
      <c r="U20" s="55">
        <v>0</v>
      </c>
      <c r="V20" s="56"/>
    </row>
    <row r="21" spans="2:22" ht="25.5" customHeight="1">
      <c r="B21" s="26" t="s">
        <v>16</v>
      </c>
      <c r="C21" s="27"/>
      <c r="D21" s="27"/>
      <c r="E21" s="28" t="s">
        <v>12</v>
      </c>
      <c r="F21" s="28"/>
      <c r="G21" s="28"/>
      <c r="H21" s="28"/>
      <c r="I21" s="28"/>
      <c r="J21" s="28"/>
      <c r="K21" s="28"/>
      <c r="L21" s="28"/>
      <c r="M21" s="28"/>
      <c r="N21" s="29">
        <f>SUM(N22:O23)</f>
        <v>4862162</v>
      </c>
      <c r="O21" s="29"/>
      <c r="P21" s="29">
        <f>SUM(P22:T23)</f>
        <v>2141081</v>
      </c>
      <c r="Q21" s="29"/>
      <c r="R21" s="29"/>
      <c r="S21" s="29"/>
      <c r="T21" s="29"/>
      <c r="U21" s="39">
        <f>SUM(U22:V23)</f>
        <v>0</v>
      </c>
      <c r="V21" s="40"/>
    </row>
    <row r="22" spans="2:22" ht="31.5" customHeight="1">
      <c r="B22" s="18" t="s">
        <v>17</v>
      </c>
      <c r="C22" s="19"/>
      <c r="D22" s="19"/>
      <c r="E22" s="20" t="s">
        <v>18</v>
      </c>
      <c r="F22" s="20"/>
      <c r="G22" s="20"/>
      <c r="H22" s="20"/>
      <c r="I22" s="20"/>
      <c r="J22" s="20"/>
      <c r="K22" s="1" t="s">
        <v>19</v>
      </c>
      <c r="L22" s="1">
        <v>2014</v>
      </c>
      <c r="M22" s="1">
        <v>2020</v>
      </c>
      <c r="N22" s="21">
        <v>1702162</v>
      </c>
      <c r="O22" s="21"/>
      <c r="P22" s="21">
        <v>851081</v>
      </c>
      <c r="Q22" s="21"/>
      <c r="R22" s="21"/>
      <c r="S22" s="21"/>
      <c r="T22" s="21"/>
      <c r="U22" s="22">
        <v>0</v>
      </c>
      <c r="V22" s="23"/>
    </row>
    <row r="23" spans="2:22" ht="31.5" customHeight="1">
      <c r="B23" s="18" t="s">
        <v>20</v>
      </c>
      <c r="C23" s="19"/>
      <c r="D23" s="19"/>
      <c r="E23" s="20" t="s">
        <v>66</v>
      </c>
      <c r="F23" s="20"/>
      <c r="G23" s="20"/>
      <c r="H23" s="20"/>
      <c r="I23" s="20"/>
      <c r="J23" s="20"/>
      <c r="K23" s="1" t="s">
        <v>19</v>
      </c>
      <c r="L23" s="1">
        <v>2013</v>
      </c>
      <c r="M23" s="1">
        <v>2021</v>
      </c>
      <c r="N23" s="21">
        <v>3160000</v>
      </c>
      <c r="O23" s="21"/>
      <c r="P23" s="21">
        <v>1290000</v>
      </c>
      <c r="Q23" s="21"/>
      <c r="R23" s="21"/>
      <c r="S23" s="21"/>
      <c r="T23" s="21"/>
      <c r="U23" s="22">
        <v>0</v>
      </c>
      <c r="V23" s="23"/>
    </row>
    <row r="24" spans="2:22" ht="25.5" customHeight="1">
      <c r="B24" s="57" t="s">
        <v>21</v>
      </c>
      <c r="C24" s="58"/>
      <c r="D24" s="58"/>
      <c r="E24" s="59" t="s">
        <v>22</v>
      </c>
      <c r="F24" s="59"/>
      <c r="G24" s="59"/>
      <c r="H24" s="59"/>
      <c r="I24" s="59"/>
      <c r="J24" s="59"/>
      <c r="K24" s="59"/>
      <c r="L24" s="59"/>
      <c r="M24" s="59"/>
      <c r="N24" s="64">
        <v>0</v>
      </c>
      <c r="O24" s="64"/>
      <c r="P24" s="64">
        <v>0</v>
      </c>
      <c r="Q24" s="64"/>
      <c r="R24" s="64"/>
      <c r="S24" s="64"/>
      <c r="T24" s="64"/>
      <c r="U24" s="65">
        <v>0</v>
      </c>
      <c r="V24" s="66"/>
    </row>
    <row r="25" spans="2:22" ht="25.5" customHeight="1">
      <c r="B25" s="26" t="s">
        <v>23</v>
      </c>
      <c r="C25" s="27"/>
      <c r="D25" s="27"/>
      <c r="E25" s="28" t="s">
        <v>10</v>
      </c>
      <c r="F25" s="28"/>
      <c r="G25" s="28"/>
      <c r="H25" s="28"/>
      <c r="I25" s="28"/>
      <c r="J25" s="28"/>
      <c r="K25" s="28"/>
      <c r="L25" s="28"/>
      <c r="M25" s="28"/>
      <c r="N25" s="29">
        <v>0</v>
      </c>
      <c r="O25" s="29"/>
      <c r="P25" s="29">
        <v>0</v>
      </c>
      <c r="Q25" s="29"/>
      <c r="R25" s="29"/>
      <c r="S25" s="29"/>
      <c r="T25" s="29"/>
      <c r="U25" s="39">
        <v>0</v>
      </c>
      <c r="V25" s="40"/>
    </row>
    <row r="26" spans="2:22" ht="25.5" customHeight="1">
      <c r="B26" s="26" t="s">
        <v>24</v>
      </c>
      <c r="C26" s="27"/>
      <c r="D26" s="27"/>
      <c r="E26" s="28" t="s">
        <v>12</v>
      </c>
      <c r="F26" s="28"/>
      <c r="G26" s="28"/>
      <c r="H26" s="28"/>
      <c r="I26" s="28"/>
      <c r="J26" s="28"/>
      <c r="K26" s="28"/>
      <c r="L26" s="28"/>
      <c r="M26" s="28"/>
      <c r="N26" s="29">
        <v>0</v>
      </c>
      <c r="O26" s="29"/>
      <c r="P26" s="29">
        <v>0</v>
      </c>
      <c r="Q26" s="29"/>
      <c r="R26" s="29"/>
      <c r="S26" s="29"/>
      <c r="T26" s="29"/>
      <c r="U26" s="39">
        <v>0</v>
      </c>
      <c r="V26" s="40"/>
    </row>
    <row r="27" spans="2:24" ht="25.5" customHeight="1">
      <c r="B27" s="57" t="s">
        <v>25</v>
      </c>
      <c r="C27" s="58"/>
      <c r="D27" s="58"/>
      <c r="E27" s="59" t="s">
        <v>26</v>
      </c>
      <c r="F27" s="59"/>
      <c r="G27" s="59"/>
      <c r="H27" s="59"/>
      <c r="I27" s="59"/>
      <c r="J27" s="59"/>
      <c r="K27" s="59"/>
      <c r="L27" s="59"/>
      <c r="M27" s="59"/>
      <c r="N27" s="64">
        <f>SUM(N30)</f>
        <v>16383460</v>
      </c>
      <c r="O27" s="64"/>
      <c r="P27" s="64">
        <f>P30+P28</f>
        <v>2955927</v>
      </c>
      <c r="Q27" s="64"/>
      <c r="R27" s="64"/>
      <c r="S27" s="64"/>
      <c r="T27" s="64"/>
      <c r="U27" s="65">
        <f>U30+U28</f>
        <v>991263.23</v>
      </c>
      <c r="V27" s="66"/>
      <c r="X27" s="11"/>
    </row>
    <row r="28" spans="2:22" ht="25.5" customHeight="1">
      <c r="B28" s="26" t="s">
        <v>27</v>
      </c>
      <c r="C28" s="27"/>
      <c r="D28" s="27"/>
      <c r="E28" s="28" t="s">
        <v>10</v>
      </c>
      <c r="F28" s="28"/>
      <c r="G28" s="28"/>
      <c r="H28" s="28"/>
      <c r="I28" s="28"/>
      <c r="J28" s="28"/>
      <c r="K28" s="28"/>
      <c r="L28" s="28"/>
      <c r="M28" s="28"/>
      <c r="N28" s="29">
        <f>SUM(N29,)</f>
        <v>1400</v>
      </c>
      <c r="O28" s="29"/>
      <c r="P28" s="67">
        <f>SUM(P29,)</f>
        <v>1400</v>
      </c>
      <c r="Q28" s="68"/>
      <c r="R28" s="68"/>
      <c r="S28" s="68"/>
      <c r="T28" s="69"/>
      <c r="U28" s="70">
        <f>U29</f>
        <v>678.96</v>
      </c>
      <c r="V28" s="71"/>
    </row>
    <row r="29" spans="2:22" ht="25.5" customHeight="1">
      <c r="B29" s="72" t="s">
        <v>50</v>
      </c>
      <c r="C29" s="73"/>
      <c r="D29" s="74"/>
      <c r="E29" s="75" t="s">
        <v>49</v>
      </c>
      <c r="F29" s="76"/>
      <c r="G29" s="76"/>
      <c r="H29" s="76"/>
      <c r="I29" s="76"/>
      <c r="J29" s="77"/>
      <c r="K29" s="1" t="s">
        <v>19</v>
      </c>
      <c r="L29" s="1">
        <v>2018</v>
      </c>
      <c r="M29" s="1">
        <v>2020</v>
      </c>
      <c r="N29" s="78">
        <v>1400</v>
      </c>
      <c r="O29" s="79"/>
      <c r="P29" s="78">
        <v>1400</v>
      </c>
      <c r="Q29" s="80"/>
      <c r="R29" s="80"/>
      <c r="S29" s="80"/>
      <c r="T29" s="79"/>
      <c r="U29" s="24">
        <v>678.96</v>
      </c>
      <c r="V29" s="25"/>
    </row>
    <row r="30" spans="2:22" ht="25.5" customHeight="1">
      <c r="B30" s="26" t="s">
        <v>28</v>
      </c>
      <c r="C30" s="27"/>
      <c r="D30" s="27"/>
      <c r="E30" s="28" t="s">
        <v>12</v>
      </c>
      <c r="F30" s="28"/>
      <c r="G30" s="28"/>
      <c r="H30" s="28"/>
      <c r="I30" s="28"/>
      <c r="J30" s="28"/>
      <c r="K30" s="28"/>
      <c r="L30" s="28"/>
      <c r="M30" s="28"/>
      <c r="N30" s="29">
        <f>SUM(N31:O44)</f>
        <v>16383460</v>
      </c>
      <c r="O30" s="29"/>
      <c r="P30" s="29">
        <f>SUM(P31:T44)</f>
        <v>2954527</v>
      </c>
      <c r="Q30" s="29"/>
      <c r="R30" s="29"/>
      <c r="S30" s="29"/>
      <c r="T30" s="29"/>
      <c r="U30" s="39">
        <f>SUM(U31:V44)</f>
        <v>990584.27</v>
      </c>
      <c r="V30" s="40"/>
    </row>
    <row r="31" spans="2:22" ht="34.5" customHeight="1">
      <c r="B31" s="18" t="s">
        <v>29</v>
      </c>
      <c r="C31" s="19"/>
      <c r="D31" s="19"/>
      <c r="E31" s="20" t="s">
        <v>38</v>
      </c>
      <c r="F31" s="20"/>
      <c r="G31" s="20"/>
      <c r="H31" s="20"/>
      <c r="I31" s="20"/>
      <c r="J31" s="20"/>
      <c r="K31" s="1" t="s">
        <v>19</v>
      </c>
      <c r="L31" s="1">
        <v>2020</v>
      </c>
      <c r="M31" s="1">
        <v>2021</v>
      </c>
      <c r="N31" s="21">
        <v>637000</v>
      </c>
      <c r="O31" s="21"/>
      <c r="P31" s="21">
        <v>318500</v>
      </c>
      <c r="Q31" s="21"/>
      <c r="R31" s="21"/>
      <c r="S31" s="21"/>
      <c r="T31" s="21"/>
      <c r="U31" s="22">
        <v>2187.2</v>
      </c>
      <c r="V31" s="23"/>
    </row>
    <row r="32" spans="2:22" ht="34.5" customHeight="1">
      <c r="B32" s="18" t="s">
        <v>30</v>
      </c>
      <c r="C32" s="19"/>
      <c r="D32" s="19"/>
      <c r="E32" s="20" t="s">
        <v>33</v>
      </c>
      <c r="F32" s="20"/>
      <c r="G32" s="20"/>
      <c r="H32" s="20"/>
      <c r="I32" s="20"/>
      <c r="J32" s="20"/>
      <c r="K32" s="1" t="s">
        <v>19</v>
      </c>
      <c r="L32" s="1">
        <v>2020</v>
      </c>
      <c r="M32" s="1">
        <v>2023</v>
      </c>
      <c r="N32" s="21">
        <v>1898000</v>
      </c>
      <c r="O32" s="21"/>
      <c r="P32" s="21">
        <v>92657</v>
      </c>
      <c r="Q32" s="21"/>
      <c r="R32" s="21"/>
      <c r="S32" s="21"/>
      <c r="T32" s="21"/>
      <c r="U32" s="22">
        <v>1230</v>
      </c>
      <c r="V32" s="23"/>
    </row>
    <row r="33" spans="2:22" ht="34.5" customHeight="1">
      <c r="B33" s="18" t="s">
        <v>31</v>
      </c>
      <c r="C33" s="19"/>
      <c r="D33" s="19"/>
      <c r="E33" s="20" t="s">
        <v>36</v>
      </c>
      <c r="F33" s="20"/>
      <c r="G33" s="20"/>
      <c r="H33" s="20"/>
      <c r="I33" s="20"/>
      <c r="J33" s="20"/>
      <c r="K33" s="1" t="s">
        <v>19</v>
      </c>
      <c r="L33" s="1">
        <v>2020</v>
      </c>
      <c r="M33" s="1">
        <v>2021</v>
      </c>
      <c r="N33" s="21">
        <v>495800</v>
      </c>
      <c r="O33" s="21"/>
      <c r="P33" s="21">
        <v>10000</v>
      </c>
      <c r="Q33" s="21"/>
      <c r="R33" s="21"/>
      <c r="S33" s="21"/>
      <c r="T33" s="21"/>
      <c r="U33" s="22">
        <v>0</v>
      </c>
      <c r="V33" s="23"/>
    </row>
    <row r="34" spans="2:22" ht="34.5" customHeight="1">
      <c r="B34" s="18" t="s">
        <v>32</v>
      </c>
      <c r="C34" s="19"/>
      <c r="D34" s="19"/>
      <c r="E34" s="20" t="s">
        <v>40</v>
      </c>
      <c r="F34" s="20"/>
      <c r="G34" s="20"/>
      <c r="H34" s="20"/>
      <c r="I34" s="20"/>
      <c r="J34" s="20"/>
      <c r="K34" s="1" t="s">
        <v>19</v>
      </c>
      <c r="L34" s="1">
        <v>2020</v>
      </c>
      <c r="M34" s="1">
        <v>2022</v>
      </c>
      <c r="N34" s="21">
        <v>1828100</v>
      </c>
      <c r="O34" s="21"/>
      <c r="P34" s="21">
        <v>509370</v>
      </c>
      <c r="Q34" s="21"/>
      <c r="R34" s="21"/>
      <c r="S34" s="21"/>
      <c r="T34" s="21"/>
      <c r="U34" s="22">
        <v>65190</v>
      </c>
      <c r="V34" s="23"/>
    </row>
    <row r="35" spans="2:22" ht="34.5" customHeight="1">
      <c r="B35" s="18" t="s">
        <v>34</v>
      </c>
      <c r="C35" s="19"/>
      <c r="D35" s="19"/>
      <c r="E35" s="20" t="s">
        <v>42</v>
      </c>
      <c r="F35" s="20"/>
      <c r="G35" s="20"/>
      <c r="H35" s="20"/>
      <c r="I35" s="20"/>
      <c r="J35" s="20"/>
      <c r="K35" s="1" t="s">
        <v>19</v>
      </c>
      <c r="L35" s="1">
        <v>2020</v>
      </c>
      <c r="M35" s="1">
        <v>2021</v>
      </c>
      <c r="N35" s="21">
        <v>415000</v>
      </c>
      <c r="O35" s="21"/>
      <c r="P35" s="21">
        <v>10000</v>
      </c>
      <c r="Q35" s="21"/>
      <c r="R35" s="21"/>
      <c r="S35" s="21"/>
      <c r="T35" s="21"/>
      <c r="U35" s="22">
        <v>0</v>
      </c>
      <c r="V35" s="23"/>
    </row>
    <row r="36" spans="2:22" ht="34.5" customHeight="1">
      <c r="B36" s="18" t="s">
        <v>35</v>
      </c>
      <c r="C36" s="19"/>
      <c r="D36" s="19"/>
      <c r="E36" s="20" t="s">
        <v>58</v>
      </c>
      <c r="F36" s="20"/>
      <c r="G36" s="20"/>
      <c r="H36" s="20"/>
      <c r="I36" s="20"/>
      <c r="J36" s="20"/>
      <c r="K36" s="1" t="s">
        <v>19</v>
      </c>
      <c r="L36" s="1">
        <v>2020</v>
      </c>
      <c r="M36" s="1">
        <v>2022</v>
      </c>
      <c r="N36" s="21">
        <v>475000</v>
      </c>
      <c r="O36" s="21"/>
      <c r="P36" s="21">
        <v>25000</v>
      </c>
      <c r="Q36" s="21"/>
      <c r="R36" s="21"/>
      <c r="S36" s="21"/>
      <c r="T36" s="21"/>
      <c r="U36" s="22">
        <v>0</v>
      </c>
      <c r="V36" s="23"/>
    </row>
    <row r="37" spans="2:22" ht="34.5" customHeight="1">
      <c r="B37" s="18" t="s">
        <v>37</v>
      </c>
      <c r="C37" s="19"/>
      <c r="D37" s="19"/>
      <c r="E37" s="20" t="s">
        <v>59</v>
      </c>
      <c r="F37" s="20"/>
      <c r="G37" s="20"/>
      <c r="H37" s="20"/>
      <c r="I37" s="20"/>
      <c r="J37" s="20"/>
      <c r="K37" s="1" t="s">
        <v>19</v>
      </c>
      <c r="L37" s="1">
        <v>2016</v>
      </c>
      <c r="M37" s="1">
        <v>2022</v>
      </c>
      <c r="N37" s="21">
        <v>252000</v>
      </c>
      <c r="O37" s="21"/>
      <c r="P37" s="21">
        <v>252000</v>
      </c>
      <c r="Q37" s="21"/>
      <c r="R37" s="21"/>
      <c r="S37" s="21"/>
      <c r="T37" s="21"/>
      <c r="U37" s="22">
        <v>222400.06</v>
      </c>
      <c r="V37" s="23"/>
    </row>
    <row r="38" spans="2:22" ht="34.5" customHeight="1">
      <c r="B38" s="18" t="s">
        <v>39</v>
      </c>
      <c r="C38" s="19"/>
      <c r="D38" s="19"/>
      <c r="E38" s="20" t="s">
        <v>44</v>
      </c>
      <c r="F38" s="20"/>
      <c r="G38" s="20"/>
      <c r="H38" s="20"/>
      <c r="I38" s="20"/>
      <c r="J38" s="20"/>
      <c r="K38" s="1" t="s">
        <v>19</v>
      </c>
      <c r="L38" s="1">
        <v>2020</v>
      </c>
      <c r="M38" s="1">
        <v>2023</v>
      </c>
      <c r="N38" s="21">
        <v>1065560</v>
      </c>
      <c r="O38" s="21"/>
      <c r="P38" s="21">
        <v>200000</v>
      </c>
      <c r="Q38" s="21"/>
      <c r="R38" s="21"/>
      <c r="S38" s="21"/>
      <c r="T38" s="21"/>
      <c r="U38" s="22">
        <v>0</v>
      </c>
      <c r="V38" s="23"/>
    </row>
    <row r="39" spans="2:22" ht="34.5" customHeight="1">
      <c r="B39" s="18" t="s">
        <v>41</v>
      </c>
      <c r="C39" s="19"/>
      <c r="D39" s="19"/>
      <c r="E39" s="20" t="s">
        <v>47</v>
      </c>
      <c r="F39" s="20"/>
      <c r="G39" s="20"/>
      <c r="H39" s="20"/>
      <c r="I39" s="20"/>
      <c r="J39" s="20"/>
      <c r="K39" s="1" t="s">
        <v>19</v>
      </c>
      <c r="L39" s="1">
        <v>2020</v>
      </c>
      <c r="M39" s="1">
        <v>2021</v>
      </c>
      <c r="N39" s="21">
        <v>123000</v>
      </c>
      <c r="O39" s="21"/>
      <c r="P39" s="21">
        <v>50000</v>
      </c>
      <c r="Q39" s="21"/>
      <c r="R39" s="21"/>
      <c r="S39" s="21"/>
      <c r="T39" s="21"/>
      <c r="U39" s="22">
        <v>60525.14</v>
      </c>
      <c r="V39" s="23"/>
    </row>
    <row r="40" spans="2:22" ht="34.5" customHeight="1">
      <c r="B40" s="18" t="s">
        <v>43</v>
      </c>
      <c r="C40" s="19"/>
      <c r="D40" s="19"/>
      <c r="E40" s="20" t="s">
        <v>64</v>
      </c>
      <c r="F40" s="20"/>
      <c r="G40" s="20"/>
      <c r="H40" s="20"/>
      <c r="I40" s="20"/>
      <c r="J40" s="20"/>
      <c r="K40" s="1" t="s">
        <v>19</v>
      </c>
      <c r="L40" s="1">
        <v>2020</v>
      </c>
      <c r="M40" s="1">
        <v>2022</v>
      </c>
      <c r="N40" s="21">
        <v>204000</v>
      </c>
      <c r="O40" s="21"/>
      <c r="P40" s="21">
        <v>52000</v>
      </c>
      <c r="Q40" s="21"/>
      <c r="R40" s="21"/>
      <c r="S40" s="21"/>
      <c r="T40" s="21"/>
      <c r="U40" s="22">
        <v>0</v>
      </c>
      <c r="V40" s="23"/>
    </row>
    <row r="41" spans="2:22" ht="34.5" customHeight="1">
      <c r="B41" s="18" t="s">
        <v>45</v>
      </c>
      <c r="C41" s="19"/>
      <c r="D41" s="19"/>
      <c r="E41" s="20" t="s">
        <v>60</v>
      </c>
      <c r="F41" s="20"/>
      <c r="G41" s="20"/>
      <c r="H41" s="20"/>
      <c r="I41" s="20"/>
      <c r="J41" s="20"/>
      <c r="K41" s="1" t="s">
        <v>19</v>
      </c>
      <c r="L41" s="1">
        <v>2020</v>
      </c>
      <c r="M41" s="1">
        <v>2021</v>
      </c>
      <c r="N41" s="21">
        <v>70000</v>
      </c>
      <c r="O41" s="21"/>
      <c r="P41" s="21">
        <v>10000</v>
      </c>
      <c r="Q41" s="21"/>
      <c r="R41" s="21"/>
      <c r="S41" s="21"/>
      <c r="T41" s="21"/>
      <c r="U41" s="22">
        <v>0</v>
      </c>
      <c r="V41" s="23"/>
    </row>
    <row r="42" spans="2:22" ht="34.5" customHeight="1">
      <c r="B42" s="18" t="s">
        <v>46</v>
      </c>
      <c r="C42" s="19"/>
      <c r="D42" s="19"/>
      <c r="E42" s="20" t="s">
        <v>61</v>
      </c>
      <c r="F42" s="20"/>
      <c r="G42" s="20"/>
      <c r="H42" s="20"/>
      <c r="I42" s="20"/>
      <c r="J42" s="20"/>
      <c r="K42" s="1" t="s">
        <v>19</v>
      </c>
      <c r="L42" s="1">
        <v>2015</v>
      </c>
      <c r="M42" s="1">
        <v>2023</v>
      </c>
      <c r="N42" s="21">
        <v>2260000</v>
      </c>
      <c r="O42" s="21"/>
      <c r="P42" s="21">
        <v>1095000</v>
      </c>
      <c r="Q42" s="21"/>
      <c r="R42" s="21"/>
      <c r="S42" s="21"/>
      <c r="T42" s="21"/>
      <c r="U42" s="22">
        <v>638871.87</v>
      </c>
      <c r="V42" s="23"/>
    </row>
    <row r="43" spans="2:22" ht="34.5" customHeight="1">
      <c r="B43" s="18" t="s">
        <v>48</v>
      </c>
      <c r="C43" s="19"/>
      <c r="D43" s="19"/>
      <c r="E43" s="20" t="s">
        <v>62</v>
      </c>
      <c r="F43" s="20"/>
      <c r="G43" s="20"/>
      <c r="H43" s="20"/>
      <c r="I43" s="20"/>
      <c r="J43" s="20"/>
      <c r="K43" s="1" t="s">
        <v>19</v>
      </c>
      <c r="L43" s="1">
        <v>2020</v>
      </c>
      <c r="M43" s="1">
        <v>2023</v>
      </c>
      <c r="N43" s="21">
        <v>6200000</v>
      </c>
      <c r="O43" s="21"/>
      <c r="P43" s="21">
        <v>100000</v>
      </c>
      <c r="Q43" s="21"/>
      <c r="R43" s="21"/>
      <c r="S43" s="21"/>
      <c r="T43" s="21"/>
      <c r="U43" s="22">
        <v>0</v>
      </c>
      <c r="V43" s="23"/>
    </row>
    <row r="44" spans="2:22" ht="34.5" customHeight="1" thickBot="1">
      <c r="B44" s="84" t="s">
        <v>51</v>
      </c>
      <c r="C44" s="85"/>
      <c r="D44" s="85"/>
      <c r="E44" s="86" t="s">
        <v>63</v>
      </c>
      <c r="F44" s="86"/>
      <c r="G44" s="86"/>
      <c r="H44" s="86"/>
      <c r="I44" s="86"/>
      <c r="J44" s="86"/>
      <c r="K44" s="17" t="s">
        <v>19</v>
      </c>
      <c r="L44" s="13">
        <v>2020</v>
      </c>
      <c r="M44" s="13">
        <v>2021</v>
      </c>
      <c r="N44" s="87">
        <v>460000</v>
      </c>
      <c r="O44" s="87"/>
      <c r="P44" s="87">
        <v>230000</v>
      </c>
      <c r="Q44" s="87"/>
      <c r="R44" s="87"/>
      <c r="S44" s="87"/>
      <c r="T44" s="87"/>
      <c r="U44" s="88">
        <v>180</v>
      </c>
      <c r="V44" s="89"/>
    </row>
  </sheetData>
  <sheetProtection/>
  <mergeCells count="164">
    <mergeCell ref="B27:D27"/>
    <mergeCell ref="E27:M27"/>
    <mergeCell ref="N27:O27"/>
    <mergeCell ref="S2:V2"/>
    <mergeCell ref="N3:V3"/>
    <mergeCell ref="N4:V4"/>
    <mergeCell ref="K5:V5"/>
    <mergeCell ref="P27:T27"/>
    <mergeCell ref="U27:V27"/>
    <mergeCell ref="B24:D24"/>
    <mergeCell ref="Y15:AA15"/>
    <mergeCell ref="Y16:AA16"/>
    <mergeCell ref="Y13:AA13"/>
    <mergeCell ref="Y14:AA14"/>
    <mergeCell ref="B44:D44"/>
    <mergeCell ref="E44:J44"/>
    <mergeCell ref="N44:O44"/>
    <mergeCell ref="P44:T44"/>
    <mergeCell ref="U44:V44"/>
    <mergeCell ref="N42:O42"/>
    <mergeCell ref="U42:V42"/>
    <mergeCell ref="S6:V6"/>
    <mergeCell ref="P42:T42"/>
    <mergeCell ref="B40:D40"/>
    <mergeCell ref="E40:J40"/>
    <mergeCell ref="N40:O40"/>
    <mergeCell ref="P40:T40"/>
    <mergeCell ref="E42:J42"/>
    <mergeCell ref="B42:D42"/>
    <mergeCell ref="B41:D41"/>
    <mergeCell ref="E41:J41"/>
    <mergeCell ref="N41:O41"/>
    <mergeCell ref="P41:T41"/>
    <mergeCell ref="U41:V41"/>
    <mergeCell ref="B39:D39"/>
    <mergeCell ref="E39:J39"/>
    <mergeCell ref="N39:O39"/>
    <mergeCell ref="P39:T39"/>
    <mergeCell ref="U39:V39"/>
    <mergeCell ref="U40:V40"/>
    <mergeCell ref="B38:D38"/>
    <mergeCell ref="E38:J38"/>
    <mergeCell ref="N38:O38"/>
    <mergeCell ref="P38:T38"/>
    <mergeCell ref="U38:V38"/>
    <mergeCell ref="B37:D37"/>
    <mergeCell ref="E37:J37"/>
    <mergeCell ref="N37:O37"/>
    <mergeCell ref="P37:T37"/>
    <mergeCell ref="U37:V37"/>
    <mergeCell ref="B36:D36"/>
    <mergeCell ref="E36:J36"/>
    <mergeCell ref="N36:O36"/>
    <mergeCell ref="P36:T36"/>
    <mergeCell ref="U36:V36"/>
    <mergeCell ref="B35:D35"/>
    <mergeCell ref="E35:J35"/>
    <mergeCell ref="N35:O35"/>
    <mergeCell ref="P35:T35"/>
    <mergeCell ref="U35:V35"/>
    <mergeCell ref="B34:D34"/>
    <mergeCell ref="E34:J34"/>
    <mergeCell ref="N34:O34"/>
    <mergeCell ref="P34:T34"/>
    <mergeCell ref="U34:V34"/>
    <mergeCell ref="B33:D33"/>
    <mergeCell ref="E33:J33"/>
    <mergeCell ref="N33:O33"/>
    <mergeCell ref="P33:T33"/>
    <mergeCell ref="U33:V33"/>
    <mergeCell ref="B32:D32"/>
    <mergeCell ref="E32:J32"/>
    <mergeCell ref="N32:O32"/>
    <mergeCell ref="P32:T32"/>
    <mergeCell ref="U32:V32"/>
    <mergeCell ref="U30:V30"/>
    <mergeCell ref="B31:D31"/>
    <mergeCell ref="E31:J31"/>
    <mergeCell ref="N31:O31"/>
    <mergeCell ref="P31:T31"/>
    <mergeCell ref="U31:V31"/>
    <mergeCell ref="B28:D28"/>
    <mergeCell ref="E28:M28"/>
    <mergeCell ref="N28:O28"/>
    <mergeCell ref="P28:T28"/>
    <mergeCell ref="U28:V28"/>
    <mergeCell ref="B29:D29"/>
    <mergeCell ref="E29:J29"/>
    <mergeCell ref="N29:O29"/>
    <mergeCell ref="P29:T29"/>
    <mergeCell ref="B26:D26"/>
    <mergeCell ref="E26:M26"/>
    <mergeCell ref="N26:O26"/>
    <mergeCell ref="P26:T26"/>
    <mergeCell ref="U26:V26"/>
    <mergeCell ref="B25:D25"/>
    <mergeCell ref="E25:M25"/>
    <mergeCell ref="N25:O25"/>
    <mergeCell ref="P25:T25"/>
    <mergeCell ref="U25:V25"/>
    <mergeCell ref="N24:O24"/>
    <mergeCell ref="P24:T24"/>
    <mergeCell ref="U24:V24"/>
    <mergeCell ref="B23:D23"/>
    <mergeCell ref="E23:J23"/>
    <mergeCell ref="N23:O23"/>
    <mergeCell ref="P23:T23"/>
    <mergeCell ref="U23:V23"/>
    <mergeCell ref="E24:M24"/>
    <mergeCell ref="B22:D22"/>
    <mergeCell ref="E22:J22"/>
    <mergeCell ref="N22:O22"/>
    <mergeCell ref="P22:T22"/>
    <mergeCell ref="U22:V22"/>
    <mergeCell ref="B21:D21"/>
    <mergeCell ref="E21:M21"/>
    <mergeCell ref="N21:O21"/>
    <mergeCell ref="P21:T21"/>
    <mergeCell ref="U21:V21"/>
    <mergeCell ref="B20:D20"/>
    <mergeCell ref="E20:M20"/>
    <mergeCell ref="N20:O20"/>
    <mergeCell ref="P20:T20"/>
    <mergeCell ref="U20:V20"/>
    <mergeCell ref="B18:D18"/>
    <mergeCell ref="E18:M19"/>
    <mergeCell ref="C19:D19"/>
    <mergeCell ref="N18:O19"/>
    <mergeCell ref="P18:T19"/>
    <mergeCell ref="U18:V19"/>
    <mergeCell ref="B17:D17"/>
    <mergeCell ref="E17:M17"/>
    <mergeCell ref="N17:O17"/>
    <mergeCell ref="P17:T17"/>
    <mergeCell ref="U17:V17"/>
    <mergeCell ref="B16:D16"/>
    <mergeCell ref="E16:M16"/>
    <mergeCell ref="N16:O16"/>
    <mergeCell ref="P16:T16"/>
    <mergeCell ref="U16:V16"/>
    <mergeCell ref="P13:T14"/>
    <mergeCell ref="U13:V14"/>
    <mergeCell ref="B15:D15"/>
    <mergeCell ref="E15:M15"/>
    <mergeCell ref="N15:O15"/>
    <mergeCell ref="P15:T15"/>
    <mergeCell ref="U15:V15"/>
    <mergeCell ref="A9:V12"/>
    <mergeCell ref="B8:V8"/>
    <mergeCell ref="E13:J14"/>
    <mergeCell ref="K13:K14"/>
    <mergeCell ref="L13:M13"/>
    <mergeCell ref="N13:O14"/>
    <mergeCell ref="B13:D14"/>
    <mergeCell ref="B43:D43"/>
    <mergeCell ref="E43:J43"/>
    <mergeCell ref="N43:O43"/>
    <mergeCell ref="P43:T43"/>
    <mergeCell ref="U43:V43"/>
    <mergeCell ref="U29:V29"/>
    <mergeCell ref="B30:D30"/>
    <mergeCell ref="E30:M30"/>
    <mergeCell ref="N30:O30"/>
    <mergeCell ref="P30:T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Footer>&amp;RZałącznik nr  2
Wójt Gminy Mrągowo
Piotr Piercewiczi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</cp:lastModifiedBy>
  <cp:lastPrinted>2020-08-28T05:48:01Z</cp:lastPrinted>
  <dcterms:modified xsi:type="dcterms:W3CDTF">2020-08-28T06:04:06Z</dcterms:modified>
  <cp:category/>
  <cp:version/>
  <cp:contentType/>
  <cp:contentStatus/>
</cp:coreProperties>
</file>