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machaj\Documents\Moje dokumenty\Raport o stanie gminy\"/>
    </mc:Choice>
  </mc:AlternateContent>
  <xr:revisionPtr revIDLastSave="0" documentId="13_ncr:1_{1E42F5AB-18A8-427B-BF23-26B350B9B172}" xr6:coauthVersionLast="41" xr6:coauthVersionMax="41" xr10:uidLastSave="{00000000-0000-0000-0000-000000000000}"/>
  <bookViews>
    <workbookView xWindow="-120" yWindow="-120" windowWidth="29040" windowHeight="15840" firstSheet="26" activeTab="36" xr2:uid="{00000000-000D-0000-FFFF-FFFF00000000}"/>
  </bookViews>
  <sheets>
    <sheet name="Bagienice" sheetId="4" r:id="rId1"/>
    <sheet name="Bagienice Małe" sheetId="5" r:id="rId2"/>
    <sheet name="Boża Wólka" sheetId="6" r:id="rId3"/>
    <sheet name="Boże" sheetId="7" r:id="rId4"/>
    <sheet name="Budziska" sheetId="3" r:id="rId5"/>
    <sheet name="Gązwa" sheetId="8" r:id="rId6"/>
    <sheet name="Grabowo" sheetId="9" r:id="rId7"/>
    <sheet name="Gronowo" sheetId="10" r:id="rId8"/>
    <sheet name="Karwie" sheetId="11" r:id="rId9"/>
    <sheet name="Kiersztanowo" sheetId="12" r:id="rId10"/>
    <sheet name="Kosewo" sheetId="13" r:id="rId11"/>
    <sheet name="Krzywe" sheetId="14" r:id="rId12"/>
    <sheet name="Lembruk" sheetId="15" r:id="rId13"/>
    <sheet name="Arkusz1" sheetId="35" r:id="rId14"/>
    <sheet name="Marcinkowo" sheetId="16" r:id="rId15"/>
    <sheet name="Mierzejewo" sheetId="17" r:id="rId16"/>
    <sheet name="Młynowo" sheetId="18" r:id="rId17"/>
    <sheet name="Muntowo" sheetId="19" r:id="rId18"/>
    <sheet name="Nikutowo" sheetId="20" r:id="rId19"/>
    <sheet name="Arkusz5" sheetId="38" r:id="rId20"/>
    <sheet name="Arkusz2" sheetId="36" r:id="rId21"/>
    <sheet name="Arkusz6" sheetId="39" r:id="rId22"/>
    <sheet name="Arkusz3" sheetId="37" r:id="rId23"/>
    <sheet name="Notyst Mały" sheetId="21" r:id="rId24"/>
    <sheet name="Nowe Bagienice" sheetId="22" r:id="rId25"/>
    <sheet name="Polska Wieś" sheetId="23" r:id="rId26"/>
    <sheet name="Popowo Salęckie" sheetId="24" r:id="rId27"/>
    <sheet name="Probark" sheetId="25" r:id="rId28"/>
    <sheet name="Ruska Wieś" sheetId="26" r:id="rId29"/>
    <sheet name="Rydwągi" sheetId="27" r:id="rId30"/>
    <sheet name="Szczerzbowo" sheetId="28" r:id="rId31"/>
    <sheet name="Szestno" sheetId="29" r:id="rId32"/>
    <sheet name="Użranki" sheetId="31" r:id="rId33"/>
    <sheet name="Wierzbowo" sheetId="30" r:id="rId34"/>
    <sheet name="Wyszembork" sheetId="32" r:id="rId35"/>
    <sheet name="Zalec" sheetId="33" r:id="rId36"/>
    <sheet name="Arkusz4" sheetId="34" r:id="rId37"/>
  </sheets>
  <calcPr calcId="181029"/>
</workbook>
</file>

<file path=xl/calcChain.xml><?xml version="1.0" encoding="utf-8"?>
<calcChain xmlns="http://schemas.openxmlformats.org/spreadsheetml/2006/main">
  <c r="M18" i="5" l="1"/>
  <c r="L18" i="5"/>
  <c r="M26" i="7"/>
  <c r="M19" i="33" l="1"/>
  <c r="L25" i="32"/>
  <c r="M25" i="32"/>
  <c r="M19" i="30"/>
  <c r="L19" i="30"/>
  <c r="M19" i="31"/>
  <c r="L19" i="31"/>
  <c r="M26" i="29"/>
  <c r="L26" i="29"/>
  <c r="M19" i="28"/>
  <c r="L19" i="28"/>
  <c r="N19" i="27"/>
  <c r="M19" i="27"/>
  <c r="L19" i="27"/>
  <c r="M22" i="26"/>
  <c r="L22" i="26"/>
  <c r="M23" i="25"/>
  <c r="L23" i="25"/>
  <c r="M19" i="24"/>
  <c r="L19" i="24"/>
  <c r="M23" i="23"/>
  <c r="L23" i="23"/>
  <c r="M18" i="22"/>
  <c r="L18" i="22"/>
  <c r="M18" i="21"/>
  <c r="L18" i="21"/>
  <c r="M22" i="20"/>
  <c r="L22" i="20"/>
  <c r="M27" i="19"/>
  <c r="L27" i="19"/>
  <c r="M23" i="18"/>
  <c r="L23" i="18"/>
  <c r="M19" i="17"/>
  <c r="L19" i="17"/>
  <c r="N22" i="16"/>
  <c r="M22" i="16"/>
  <c r="L22" i="16"/>
  <c r="M19" i="15"/>
  <c r="L19" i="15"/>
  <c r="M19" i="14"/>
  <c r="L19" i="14"/>
  <c r="M28" i="13"/>
  <c r="L28" i="13"/>
  <c r="M19" i="12"/>
  <c r="L19" i="12"/>
  <c r="N19" i="11"/>
  <c r="M19" i="11"/>
  <c r="L19" i="11"/>
  <c r="M16" i="10"/>
  <c r="L16" i="10"/>
  <c r="N28" i="9"/>
  <c r="M28" i="9"/>
  <c r="L28" i="9"/>
  <c r="M24" i="8"/>
  <c r="M19" i="3"/>
  <c r="L19" i="3"/>
  <c r="N26" i="7"/>
  <c r="L26" i="7"/>
  <c r="M19" i="4"/>
  <c r="N18" i="21"/>
  <c r="K11" i="33" l="1"/>
  <c r="K11" i="31" l="1"/>
  <c r="N24" i="29" l="1"/>
  <c r="N23" i="29"/>
  <c r="P15" i="29"/>
  <c r="O15" i="29"/>
  <c r="N15" i="29"/>
  <c r="K15" i="29"/>
  <c r="H15" i="29"/>
  <c r="E15" i="29"/>
  <c r="P24" i="29"/>
  <c r="O24" i="29"/>
  <c r="K24" i="29"/>
  <c r="H24" i="29"/>
  <c r="E24" i="29"/>
  <c r="Q24" i="29" s="1"/>
  <c r="P23" i="29"/>
  <c r="O23" i="29"/>
  <c r="K23" i="29"/>
  <c r="H23" i="29"/>
  <c r="E23" i="29"/>
  <c r="P22" i="29"/>
  <c r="O22" i="29"/>
  <c r="N22" i="29"/>
  <c r="Q22" i="29" s="1"/>
  <c r="K22" i="29"/>
  <c r="K21" i="29"/>
  <c r="H22" i="29"/>
  <c r="E22" i="29"/>
  <c r="Q23" i="29" l="1"/>
  <c r="Q15" i="29"/>
  <c r="H10" i="29"/>
  <c r="P10" i="29"/>
  <c r="O10" i="29"/>
  <c r="N10" i="29"/>
  <c r="P20" i="29"/>
  <c r="O20" i="29"/>
  <c r="N20" i="29"/>
  <c r="K20" i="29"/>
  <c r="H20" i="29"/>
  <c r="E20" i="29"/>
  <c r="P19" i="29"/>
  <c r="O19" i="29"/>
  <c r="N19" i="29"/>
  <c r="K19" i="29"/>
  <c r="H19" i="29"/>
  <c r="E19" i="29"/>
  <c r="Q10" i="29" l="1"/>
  <c r="Q20" i="29"/>
  <c r="Q19" i="29"/>
  <c r="C26" i="29" l="1"/>
  <c r="O11" i="26" l="1"/>
  <c r="Q11" i="26"/>
  <c r="N11" i="26"/>
  <c r="K11" i="26"/>
  <c r="P11" i="26"/>
  <c r="N10" i="26"/>
  <c r="K10" i="26"/>
  <c r="K9" i="26"/>
  <c r="H10" i="26"/>
  <c r="E10" i="26"/>
  <c r="P10" i="26"/>
  <c r="O10" i="26"/>
  <c r="Q10" i="26" l="1"/>
  <c r="N9" i="26"/>
  <c r="H9" i="26"/>
  <c r="P9" i="26"/>
  <c r="O9" i="26"/>
  <c r="E9" i="26"/>
  <c r="Q9" i="26" l="1"/>
  <c r="K9" i="24"/>
  <c r="P22" i="25" l="1"/>
  <c r="O22" i="25"/>
  <c r="N22" i="25"/>
  <c r="K22" i="25"/>
  <c r="H22" i="25"/>
  <c r="E22" i="25"/>
  <c r="Q22" i="25" l="1"/>
  <c r="P20" i="25" l="1"/>
  <c r="O20" i="25"/>
  <c r="N20" i="25"/>
  <c r="K20" i="25"/>
  <c r="H20" i="25"/>
  <c r="E20" i="25"/>
  <c r="P19" i="25"/>
  <c r="O19" i="25"/>
  <c r="N19" i="25"/>
  <c r="K19" i="25"/>
  <c r="H19" i="25"/>
  <c r="E19" i="25"/>
  <c r="P18" i="25"/>
  <c r="O18" i="25"/>
  <c r="N18" i="25"/>
  <c r="K18" i="25"/>
  <c r="H18" i="25"/>
  <c r="E18" i="25"/>
  <c r="P17" i="25"/>
  <c r="O17" i="25"/>
  <c r="N17" i="25"/>
  <c r="K17" i="25"/>
  <c r="H17" i="25"/>
  <c r="E17" i="25"/>
  <c r="P16" i="25"/>
  <c r="O16" i="25"/>
  <c r="N16" i="25"/>
  <c r="K16" i="25"/>
  <c r="H16" i="25"/>
  <c r="E16" i="25"/>
  <c r="Q18" i="25" l="1"/>
  <c r="Q20" i="25"/>
  <c r="Q16" i="25"/>
  <c r="Q19" i="25"/>
  <c r="Q17" i="25"/>
  <c r="C23" i="25" l="1"/>
  <c r="F25" i="32" l="1"/>
  <c r="P19" i="32" l="1"/>
  <c r="O19" i="32"/>
  <c r="N19" i="32"/>
  <c r="K19" i="32"/>
  <c r="H19" i="32"/>
  <c r="E19" i="32"/>
  <c r="P18" i="32"/>
  <c r="O18" i="32"/>
  <c r="N18" i="32"/>
  <c r="K18" i="32"/>
  <c r="H18" i="32"/>
  <c r="E18" i="32"/>
  <c r="P17" i="32"/>
  <c r="O17" i="32"/>
  <c r="N17" i="32"/>
  <c r="K17" i="32"/>
  <c r="H17" i="32"/>
  <c r="E17" i="32"/>
  <c r="P16" i="32"/>
  <c r="O16" i="32"/>
  <c r="N16" i="32"/>
  <c r="K16" i="32"/>
  <c r="H16" i="32"/>
  <c r="E16" i="32"/>
  <c r="P15" i="32"/>
  <c r="O15" i="32"/>
  <c r="N15" i="32"/>
  <c r="K15" i="32"/>
  <c r="H15" i="32"/>
  <c r="E15" i="32"/>
  <c r="P14" i="32"/>
  <c r="O14" i="32"/>
  <c r="N14" i="32"/>
  <c r="K14" i="32"/>
  <c r="H14" i="32"/>
  <c r="E14" i="32"/>
  <c r="Q15" i="32" l="1"/>
  <c r="Q18" i="32"/>
  <c r="Q19" i="32"/>
  <c r="Q17" i="32"/>
  <c r="Q16" i="32"/>
  <c r="Q14" i="32"/>
  <c r="P21" i="23" l="1"/>
  <c r="O21" i="23"/>
  <c r="N21" i="23"/>
  <c r="K21" i="23"/>
  <c r="H21" i="23"/>
  <c r="E21" i="23"/>
  <c r="P20" i="23"/>
  <c r="O20" i="23"/>
  <c r="N20" i="23"/>
  <c r="K20" i="23"/>
  <c r="H20" i="23"/>
  <c r="E20" i="23"/>
  <c r="P19" i="23"/>
  <c r="O19" i="23"/>
  <c r="N19" i="23"/>
  <c r="K19" i="23"/>
  <c r="H19" i="23"/>
  <c r="E19" i="23"/>
  <c r="P18" i="23"/>
  <c r="O18" i="23"/>
  <c r="N18" i="23"/>
  <c r="K18" i="23"/>
  <c r="H18" i="23"/>
  <c r="E18" i="23"/>
  <c r="P17" i="23"/>
  <c r="O17" i="23"/>
  <c r="N17" i="23"/>
  <c r="K17" i="23"/>
  <c r="H17" i="23"/>
  <c r="E17" i="23"/>
  <c r="Q21" i="23" l="1"/>
  <c r="Q19" i="23"/>
  <c r="Q20" i="23"/>
  <c r="Q18" i="23"/>
  <c r="Q17" i="23"/>
  <c r="K11" i="21" l="1"/>
  <c r="K10" i="21"/>
  <c r="K9" i="21"/>
  <c r="C18" i="21" l="1"/>
  <c r="P19" i="20" l="1"/>
  <c r="O19" i="20"/>
  <c r="N19" i="20"/>
  <c r="K19" i="20"/>
  <c r="H19" i="20"/>
  <c r="E19" i="20"/>
  <c r="P18" i="20"/>
  <c r="O18" i="20"/>
  <c r="N18" i="20"/>
  <c r="K18" i="20"/>
  <c r="H18" i="20"/>
  <c r="E18" i="20"/>
  <c r="P17" i="20"/>
  <c r="O17" i="20"/>
  <c r="N17" i="20"/>
  <c r="K17" i="20"/>
  <c r="H17" i="20"/>
  <c r="E17" i="20"/>
  <c r="P16" i="20"/>
  <c r="O16" i="20"/>
  <c r="N16" i="20"/>
  <c r="K16" i="20"/>
  <c r="H16" i="20"/>
  <c r="E16" i="20"/>
  <c r="Q16" i="20" s="1"/>
  <c r="Q19" i="20" l="1"/>
  <c r="Q17" i="20"/>
  <c r="Q18" i="20"/>
  <c r="P26" i="19" l="1"/>
  <c r="O26" i="19"/>
  <c r="N26" i="19"/>
  <c r="K26" i="19"/>
  <c r="H26" i="19"/>
  <c r="E26" i="19"/>
  <c r="P25" i="19"/>
  <c r="O25" i="19"/>
  <c r="N25" i="19"/>
  <c r="K25" i="19"/>
  <c r="H25" i="19"/>
  <c r="E25" i="19"/>
  <c r="Q25" i="19" s="1"/>
  <c r="Q26" i="19" l="1"/>
  <c r="P21" i="19" l="1"/>
  <c r="O21" i="19"/>
  <c r="N21" i="19"/>
  <c r="K21" i="19"/>
  <c r="H21" i="19"/>
  <c r="E21" i="19"/>
  <c r="P20" i="19"/>
  <c r="O20" i="19"/>
  <c r="N20" i="19"/>
  <c r="K20" i="19"/>
  <c r="H20" i="19"/>
  <c r="E20" i="19"/>
  <c r="P19" i="19"/>
  <c r="O19" i="19"/>
  <c r="N19" i="19"/>
  <c r="K19" i="19"/>
  <c r="H19" i="19"/>
  <c r="E19" i="19"/>
  <c r="P18" i="19"/>
  <c r="O18" i="19"/>
  <c r="N18" i="19"/>
  <c r="K18" i="19"/>
  <c r="H18" i="19"/>
  <c r="E18" i="19"/>
  <c r="P17" i="19"/>
  <c r="O17" i="19"/>
  <c r="N17" i="19"/>
  <c r="K17" i="19"/>
  <c r="H17" i="19"/>
  <c r="E17" i="19"/>
  <c r="P16" i="19"/>
  <c r="O16" i="19"/>
  <c r="N16" i="19"/>
  <c r="K16" i="19"/>
  <c r="H16" i="19"/>
  <c r="E16" i="19"/>
  <c r="P15" i="19"/>
  <c r="O15" i="19"/>
  <c r="N15" i="19"/>
  <c r="K15" i="19"/>
  <c r="H15" i="19"/>
  <c r="E15" i="19"/>
  <c r="Q20" i="19" l="1"/>
  <c r="Q21" i="19"/>
  <c r="Q17" i="19"/>
  <c r="Q19" i="19"/>
  <c r="Q18" i="19"/>
  <c r="Q16" i="19"/>
  <c r="Q15" i="19"/>
  <c r="K12" i="18"/>
  <c r="K11" i="18"/>
  <c r="K10" i="18"/>
  <c r="K9" i="18"/>
  <c r="K8" i="18"/>
  <c r="P21" i="18"/>
  <c r="O21" i="18"/>
  <c r="N21" i="18"/>
  <c r="K21" i="18"/>
  <c r="H21" i="18"/>
  <c r="E21" i="18"/>
  <c r="Q21" i="18" s="1"/>
  <c r="P20" i="18"/>
  <c r="O20" i="18"/>
  <c r="N20" i="18"/>
  <c r="K20" i="18"/>
  <c r="H20" i="18"/>
  <c r="E20" i="18"/>
  <c r="P19" i="18"/>
  <c r="O19" i="18"/>
  <c r="N19" i="18"/>
  <c r="K19" i="18"/>
  <c r="H19" i="18"/>
  <c r="E19" i="18"/>
  <c r="P18" i="18"/>
  <c r="O18" i="18"/>
  <c r="N18" i="18"/>
  <c r="K18" i="18"/>
  <c r="H18" i="18"/>
  <c r="E18" i="18"/>
  <c r="Q18" i="18" l="1"/>
  <c r="Q20" i="18"/>
  <c r="Q19" i="18"/>
  <c r="P26" i="13" l="1"/>
  <c r="O26" i="13"/>
  <c r="N26" i="13"/>
  <c r="K26" i="13"/>
  <c r="H26" i="13"/>
  <c r="E26" i="13"/>
  <c r="P25" i="13"/>
  <c r="O25" i="13"/>
  <c r="N25" i="13"/>
  <c r="K25" i="13"/>
  <c r="H25" i="13"/>
  <c r="E25" i="13"/>
  <c r="P24" i="13"/>
  <c r="O24" i="13"/>
  <c r="N24" i="13"/>
  <c r="K24" i="13"/>
  <c r="H24" i="13"/>
  <c r="E24" i="13"/>
  <c r="P23" i="13"/>
  <c r="O23" i="13"/>
  <c r="N23" i="13"/>
  <c r="K23" i="13"/>
  <c r="H23" i="13"/>
  <c r="E23" i="13"/>
  <c r="P22" i="13"/>
  <c r="O22" i="13"/>
  <c r="N22" i="13"/>
  <c r="K22" i="13"/>
  <c r="H22" i="13"/>
  <c r="E22" i="13"/>
  <c r="P21" i="13"/>
  <c r="O21" i="13"/>
  <c r="N21" i="13"/>
  <c r="K21" i="13"/>
  <c r="H21" i="13"/>
  <c r="E21" i="13"/>
  <c r="P20" i="13"/>
  <c r="O20" i="13"/>
  <c r="N20" i="13"/>
  <c r="K20" i="13"/>
  <c r="H20" i="13"/>
  <c r="E20" i="13"/>
  <c r="Q22" i="13" l="1"/>
  <c r="Q21" i="13"/>
  <c r="Q20" i="13"/>
  <c r="Q26" i="13"/>
  <c r="Q23" i="13"/>
  <c r="Q25" i="13"/>
  <c r="Q24" i="13"/>
  <c r="P19" i="13" l="1"/>
  <c r="O19" i="13"/>
  <c r="N19" i="13"/>
  <c r="K19" i="13"/>
  <c r="H19" i="13"/>
  <c r="E19" i="13"/>
  <c r="P18" i="13"/>
  <c r="O18" i="13"/>
  <c r="N18" i="13"/>
  <c r="K18" i="13"/>
  <c r="H18" i="13"/>
  <c r="E18" i="13"/>
  <c r="P17" i="13"/>
  <c r="O17" i="13"/>
  <c r="N17" i="13"/>
  <c r="K17" i="13"/>
  <c r="H17" i="13"/>
  <c r="E17" i="13"/>
  <c r="P16" i="13"/>
  <c r="O16" i="13"/>
  <c r="N16" i="13"/>
  <c r="K16" i="13"/>
  <c r="H16" i="13"/>
  <c r="E16" i="13"/>
  <c r="P15" i="13"/>
  <c r="O15" i="13"/>
  <c r="N15" i="13"/>
  <c r="K15" i="13"/>
  <c r="H15" i="13"/>
  <c r="E15" i="13"/>
  <c r="Q19" i="13" l="1"/>
  <c r="Q15" i="13"/>
  <c r="Q17" i="13"/>
  <c r="Q18" i="13"/>
  <c r="Q16" i="13"/>
  <c r="K21" i="16" l="1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I22" i="16"/>
  <c r="P21" i="16"/>
  <c r="O21" i="16"/>
  <c r="N21" i="16"/>
  <c r="P20" i="16"/>
  <c r="O20" i="16"/>
  <c r="N20" i="16"/>
  <c r="P19" i="16"/>
  <c r="O19" i="16"/>
  <c r="N19" i="16"/>
  <c r="P18" i="16"/>
  <c r="O18" i="16"/>
  <c r="N18" i="16"/>
  <c r="P17" i="16"/>
  <c r="O17" i="16"/>
  <c r="N17" i="16"/>
  <c r="P16" i="16"/>
  <c r="O16" i="16"/>
  <c r="N16" i="16"/>
  <c r="H21" i="16"/>
  <c r="H20" i="16"/>
  <c r="H19" i="16"/>
  <c r="H18" i="16"/>
  <c r="H17" i="16"/>
  <c r="H16" i="16"/>
  <c r="E21" i="16"/>
  <c r="E20" i="16"/>
  <c r="E19" i="16"/>
  <c r="E18" i="16"/>
  <c r="E17" i="16"/>
  <c r="E16" i="16"/>
  <c r="Q18" i="16" l="1"/>
  <c r="Q20" i="16"/>
  <c r="Q19" i="16"/>
  <c r="Q16" i="16"/>
  <c r="Q21" i="16"/>
  <c r="Q17" i="16"/>
  <c r="C19" i="15" l="1"/>
  <c r="K11" i="12" l="1"/>
  <c r="L19" i="33" l="1"/>
  <c r="J19" i="33"/>
  <c r="I19" i="33"/>
  <c r="G19" i="33"/>
  <c r="F19" i="33"/>
  <c r="D19" i="33"/>
  <c r="C19" i="33"/>
  <c r="P18" i="33"/>
  <c r="O18" i="33"/>
  <c r="N18" i="33"/>
  <c r="K18" i="33"/>
  <c r="H18" i="33"/>
  <c r="E18" i="33"/>
  <c r="P17" i="33"/>
  <c r="O17" i="33"/>
  <c r="N17" i="33"/>
  <c r="K17" i="33"/>
  <c r="H17" i="33"/>
  <c r="E17" i="33"/>
  <c r="P16" i="33"/>
  <c r="O16" i="33"/>
  <c r="N16" i="33"/>
  <c r="K16" i="33"/>
  <c r="H16" i="33"/>
  <c r="E16" i="33"/>
  <c r="P15" i="33"/>
  <c r="O15" i="33"/>
  <c r="N15" i="33"/>
  <c r="K15" i="33"/>
  <c r="H15" i="33"/>
  <c r="E15" i="33"/>
  <c r="P14" i="33"/>
  <c r="O14" i="33"/>
  <c r="N14" i="33"/>
  <c r="K14" i="33"/>
  <c r="H14" i="33"/>
  <c r="E14" i="33"/>
  <c r="P13" i="33"/>
  <c r="O13" i="33"/>
  <c r="N13" i="33"/>
  <c r="K13" i="33"/>
  <c r="H13" i="33"/>
  <c r="E13" i="33"/>
  <c r="P12" i="33"/>
  <c r="O12" i="33"/>
  <c r="N12" i="33"/>
  <c r="K12" i="33"/>
  <c r="H12" i="33"/>
  <c r="E12" i="33"/>
  <c r="P11" i="33"/>
  <c r="O11" i="33"/>
  <c r="N11" i="33"/>
  <c r="H11" i="33"/>
  <c r="E11" i="33"/>
  <c r="P10" i="33"/>
  <c r="O10" i="33"/>
  <c r="N10" i="33"/>
  <c r="K10" i="33"/>
  <c r="H10" i="33"/>
  <c r="E10" i="33"/>
  <c r="P9" i="33"/>
  <c r="O9" i="33"/>
  <c r="N9" i="33"/>
  <c r="H9" i="33"/>
  <c r="E9" i="33"/>
  <c r="P8" i="33"/>
  <c r="O8" i="33"/>
  <c r="N8" i="33"/>
  <c r="K8" i="33"/>
  <c r="H8" i="33"/>
  <c r="E8" i="33"/>
  <c r="P7" i="33"/>
  <c r="O7" i="33"/>
  <c r="N7" i="33"/>
  <c r="K7" i="33"/>
  <c r="H7" i="33"/>
  <c r="E7" i="33"/>
  <c r="P6" i="33"/>
  <c r="O6" i="33"/>
  <c r="N6" i="33"/>
  <c r="K6" i="33"/>
  <c r="H6" i="33"/>
  <c r="E6" i="33"/>
  <c r="J25" i="32"/>
  <c r="I25" i="32"/>
  <c r="G25" i="32"/>
  <c r="D25" i="32"/>
  <c r="C25" i="32"/>
  <c r="P24" i="32"/>
  <c r="O24" i="32"/>
  <c r="N24" i="32"/>
  <c r="K24" i="32"/>
  <c r="H24" i="32"/>
  <c r="E24" i="32"/>
  <c r="P23" i="32"/>
  <c r="O23" i="32"/>
  <c r="N23" i="32"/>
  <c r="K23" i="32"/>
  <c r="H23" i="32"/>
  <c r="E23" i="32"/>
  <c r="P22" i="32"/>
  <c r="O22" i="32"/>
  <c r="N22" i="32"/>
  <c r="K22" i="32"/>
  <c r="H22" i="32"/>
  <c r="E22" i="32"/>
  <c r="P21" i="32"/>
  <c r="O21" i="32"/>
  <c r="N21" i="32"/>
  <c r="K21" i="32"/>
  <c r="H21" i="32"/>
  <c r="E21" i="32"/>
  <c r="P20" i="32"/>
  <c r="O20" i="32"/>
  <c r="N20" i="32"/>
  <c r="K20" i="32"/>
  <c r="H20" i="32"/>
  <c r="E20" i="32"/>
  <c r="P13" i="32"/>
  <c r="O13" i="32"/>
  <c r="N13" i="32"/>
  <c r="K13" i="32"/>
  <c r="H13" i="32"/>
  <c r="E13" i="32"/>
  <c r="P12" i="32"/>
  <c r="O12" i="32"/>
  <c r="N12" i="32"/>
  <c r="K12" i="32"/>
  <c r="H12" i="32"/>
  <c r="E12" i="32"/>
  <c r="P11" i="32"/>
  <c r="O11" i="32"/>
  <c r="N11" i="32"/>
  <c r="H11" i="32"/>
  <c r="E11" i="32"/>
  <c r="P10" i="32"/>
  <c r="O10" i="32"/>
  <c r="N10" i="32"/>
  <c r="K10" i="32"/>
  <c r="H10" i="32"/>
  <c r="E10" i="32"/>
  <c r="P9" i="32"/>
  <c r="O9" i="32"/>
  <c r="N9" i="32"/>
  <c r="H9" i="32"/>
  <c r="E9" i="32"/>
  <c r="P8" i="32"/>
  <c r="O8" i="32"/>
  <c r="N8" i="32"/>
  <c r="K8" i="32"/>
  <c r="H8" i="32"/>
  <c r="E8" i="32"/>
  <c r="P7" i="32"/>
  <c r="O7" i="32"/>
  <c r="N7" i="32"/>
  <c r="K7" i="32"/>
  <c r="H7" i="32"/>
  <c r="E7" i="32"/>
  <c r="P6" i="32"/>
  <c r="O6" i="32"/>
  <c r="N6" i="32"/>
  <c r="K6" i="32"/>
  <c r="H6" i="32"/>
  <c r="E6" i="32"/>
  <c r="J19" i="31"/>
  <c r="I19" i="31"/>
  <c r="G19" i="31"/>
  <c r="F19" i="31"/>
  <c r="D19" i="31"/>
  <c r="C19" i="31"/>
  <c r="P18" i="31"/>
  <c r="O18" i="31"/>
  <c r="N18" i="31"/>
  <c r="K18" i="31"/>
  <c r="H18" i="31"/>
  <c r="E18" i="31"/>
  <c r="P17" i="31"/>
  <c r="O17" i="31"/>
  <c r="N17" i="31"/>
  <c r="K17" i="31"/>
  <c r="H17" i="31"/>
  <c r="E17" i="31"/>
  <c r="P16" i="31"/>
  <c r="O16" i="31"/>
  <c r="N16" i="31"/>
  <c r="K16" i="31"/>
  <c r="H16" i="31"/>
  <c r="E16" i="31"/>
  <c r="P15" i="31"/>
  <c r="O15" i="31"/>
  <c r="N15" i="31"/>
  <c r="K15" i="31"/>
  <c r="H15" i="31"/>
  <c r="E15" i="31"/>
  <c r="P14" i="31"/>
  <c r="O14" i="31"/>
  <c r="N14" i="31"/>
  <c r="K14" i="31"/>
  <c r="H14" i="31"/>
  <c r="E14" i="31"/>
  <c r="P13" i="31"/>
  <c r="O13" i="31"/>
  <c r="N13" i="31"/>
  <c r="K13" i="31"/>
  <c r="H13" i="31"/>
  <c r="E13" i="31"/>
  <c r="P12" i="31"/>
  <c r="O12" i="31"/>
  <c r="N12" i="31"/>
  <c r="K12" i="31"/>
  <c r="H12" i="31"/>
  <c r="E12" i="31"/>
  <c r="P11" i="31"/>
  <c r="O11" i="31"/>
  <c r="N11" i="31"/>
  <c r="H11" i="31"/>
  <c r="E11" i="31"/>
  <c r="P10" i="31"/>
  <c r="O10" i="31"/>
  <c r="N10" i="31"/>
  <c r="K10" i="31"/>
  <c r="H10" i="31"/>
  <c r="E10" i="31"/>
  <c r="P9" i="31"/>
  <c r="O9" i="31"/>
  <c r="N9" i="31"/>
  <c r="H9" i="31"/>
  <c r="E9" i="31"/>
  <c r="P8" i="31"/>
  <c r="O8" i="31"/>
  <c r="N8" i="31"/>
  <c r="K8" i="31"/>
  <c r="H8" i="31"/>
  <c r="E8" i="31"/>
  <c r="P7" i="31"/>
  <c r="O7" i="31"/>
  <c r="N7" i="31"/>
  <c r="K7" i="31"/>
  <c r="H7" i="31"/>
  <c r="E7" i="31"/>
  <c r="P6" i="31"/>
  <c r="O6" i="31"/>
  <c r="N6" i="31"/>
  <c r="K6" i="31"/>
  <c r="H6" i="31"/>
  <c r="E6" i="31"/>
  <c r="K16" i="9"/>
  <c r="K15" i="9"/>
  <c r="K14" i="9"/>
  <c r="K13" i="9"/>
  <c r="K12" i="9"/>
  <c r="K11" i="9"/>
  <c r="K10" i="9"/>
  <c r="K9" i="9"/>
  <c r="I28" i="9"/>
  <c r="K27" i="9"/>
  <c r="K26" i="9"/>
  <c r="K25" i="9"/>
  <c r="K24" i="9"/>
  <c r="H27" i="9"/>
  <c r="H26" i="9"/>
  <c r="H25" i="9"/>
  <c r="H24" i="9"/>
  <c r="E27" i="9"/>
  <c r="E26" i="9"/>
  <c r="E25" i="9"/>
  <c r="E24" i="9"/>
  <c r="E23" i="9"/>
  <c r="E22" i="9"/>
  <c r="E21" i="9"/>
  <c r="E20" i="9"/>
  <c r="E19" i="9"/>
  <c r="E18" i="9"/>
  <c r="E17" i="9"/>
  <c r="P27" i="9"/>
  <c r="O27" i="9"/>
  <c r="N27" i="9"/>
  <c r="Q27" i="9" s="1"/>
  <c r="P26" i="9"/>
  <c r="O26" i="9"/>
  <c r="N26" i="9"/>
  <c r="P25" i="9"/>
  <c r="O25" i="9"/>
  <c r="N25" i="9"/>
  <c r="P24" i="9"/>
  <c r="O24" i="9"/>
  <c r="N24" i="9"/>
  <c r="Q13" i="33" l="1"/>
  <c r="Q17" i="33"/>
  <c r="E19" i="33"/>
  <c r="E19" i="31"/>
  <c r="H19" i="33"/>
  <c r="K19" i="31"/>
  <c r="Q7" i="31"/>
  <c r="Q8" i="31"/>
  <c r="Q12" i="31"/>
  <c r="Q14" i="31"/>
  <c r="Q16" i="31"/>
  <c r="Q18" i="31"/>
  <c r="K19" i="33"/>
  <c r="Q7" i="33"/>
  <c r="Q9" i="33"/>
  <c r="Q11" i="33"/>
  <c r="Q12" i="33"/>
  <c r="Q14" i="33"/>
  <c r="Q8" i="32"/>
  <c r="Q24" i="32"/>
  <c r="Q20" i="32"/>
  <c r="Q13" i="32"/>
  <c r="H25" i="32"/>
  <c r="P25" i="32"/>
  <c r="O25" i="32"/>
  <c r="Q6" i="31"/>
  <c r="O19" i="31"/>
  <c r="Q13" i="31"/>
  <c r="Q15" i="31"/>
  <c r="Q17" i="31"/>
  <c r="Q12" i="32"/>
  <c r="Q6" i="33"/>
  <c r="O19" i="33"/>
  <c r="H19" i="31"/>
  <c r="P19" i="31"/>
  <c r="Q11" i="31"/>
  <c r="Q6" i="32"/>
  <c r="Q9" i="32"/>
  <c r="Q10" i="32"/>
  <c r="N25" i="32"/>
  <c r="Q22" i="32"/>
  <c r="E25" i="32"/>
  <c r="P19" i="33"/>
  <c r="Q8" i="33"/>
  <c r="Q15" i="33"/>
  <c r="Q16" i="33"/>
  <c r="Q18" i="33"/>
  <c r="N19" i="31"/>
  <c r="Q9" i="31"/>
  <c r="Q10" i="31"/>
  <c r="K25" i="32"/>
  <c r="Q7" i="32"/>
  <c r="Q11" i="32"/>
  <c r="Q21" i="32"/>
  <c r="Q23" i="32"/>
  <c r="N19" i="33"/>
  <c r="Q10" i="33"/>
  <c r="Q24" i="9"/>
  <c r="Q26" i="9"/>
  <c r="Q25" i="9"/>
  <c r="Q25" i="32" l="1"/>
  <c r="Q19" i="33"/>
  <c r="Q19" i="31"/>
  <c r="P22" i="9"/>
  <c r="O22" i="9"/>
  <c r="N22" i="9"/>
  <c r="K22" i="9"/>
  <c r="H22" i="9"/>
  <c r="P21" i="9"/>
  <c r="O21" i="9"/>
  <c r="N21" i="9"/>
  <c r="K21" i="9"/>
  <c r="H21" i="9"/>
  <c r="P20" i="9"/>
  <c r="O20" i="9"/>
  <c r="N20" i="9"/>
  <c r="K20" i="9"/>
  <c r="H20" i="9"/>
  <c r="P19" i="9"/>
  <c r="O19" i="9"/>
  <c r="N19" i="9"/>
  <c r="K19" i="9"/>
  <c r="H19" i="9"/>
  <c r="P18" i="9"/>
  <c r="O18" i="9"/>
  <c r="N18" i="9"/>
  <c r="K18" i="9"/>
  <c r="H18" i="9"/>
  <c r="P17" i="9"/>
  <c r="O17" i="9"/>
  <c r="N17" i="9"/>
  <c r="K17" i="9"/>
  <c r="H17" i="9"/>
  <c r="F28" i="9"/>
  <c r="Q22" i="9" l="1"/>
  <c r="Q18" i="9"/>
  <c r="Q17" i="9"/>
  <c r="Q21" i="9"/>
  <c r="Q20" i="9"/>
  <c r="Q19" i="9"/>
  <c r="P22" i="8" l="1"/>
  <c r="O22" i="8"/>
  <c r="P21" i="8"/>
  <c r="O21" i="8"/>
  <c r="P20" i="8"/>
  <c r="O20" i="8"/>
  <c r="P19" i="8"/>
  <c r="O19" i="8"/>
  <c r="P18" i="8"/>
  <c r="O18" i="8"/>
  <c r="N22" i="8"/>
  <c r="K22" i="8"/>
  <c r="H22" i="8"/>
  <c r="E22" i="8"/>
  <c r="Q22" i="8" l="1"/>
  <c r="N21" i="8"/>
  <c r="K21" i="8"/>
  <c r="H21" i="8"/>
  <c r="E21" i="8"/>
  <c r="N20" i="8"/>
  <c r="K20" i="8"/>
  <c r="H20" i="8"/>
  <c r="E20" i="8"/>
  <c r="N19" i="8"/>
  <c r="K19" i="8"/>
  <c r="H19" i="8"/>
  <c r="E19" i="8"/>
  <c r="E18" i="8"/>
  <c r="H18" i="8"/>
  <c r="K18" i="8"/>
  <c r="N18" i="8"/>
  <c r="Q19" i="8" l="1"/>
  <c r="Q20" i="8"/>
  <c r="Q21" i="8"/>
  <c r="Q18" i="8"/>
  <c r="J19" i="30" l="1"/>
  <c r="I19" i="30"/>
  <c r="G19" i="30"/>
  <c r="F19" i="30"/>
  <c r="D19" i="30"/>
  <c r="C19" i="30"/>
  <c r="P18" i="30"/>
  <c r="O18" i="30"/>
  <c r="N18" i="30"/>
  <c r="K18" i="30"/>
  <c r="H18" i="30"/>
  <c r="E18" i="30"/>
  <c r="P17" i="30"/>
  <c r="O17" i="30"/>
  <c r="N17" i="30"/>
  <c r="K17" i="30"/>
  <c r="H17" i="30"/>
  <c r="E17" i="30"/>
  <c r="P16" i="30"/>
  <c r="O16" i="30"/>
  <c r="N16" i="30"/>
  <c r="K16" i="30"/>
  <c r="H16" i="30"/>
  <c r="E16" i="30"/>
  <c r="P15" i="30"/>
  <c r="O15" i="30"/>
  <c r="N15" i="30"/>
  <c r="K15" i="30"/>
  <c r="H15" i="30"/>
  <c r="E15" i="30"/>
  <c r="P14" i="30"/>
  <c r="O14" i="30"/>
  <c r="N14" i="30"/>
  <c r="K14" i="30"/>
  <c r="H14" i="30"/>
  <c r="E14" i="30"/>
  <c r="P13" i="30"/>
  <c r="O13" i="30"/>
  <c r="N13" i="30"/>
  <c r="K13" i="30"/>
  <c r="H13" i="30"/>
  <c r="E13" i="30"/>
  <c r="P12" i="30"/>
  <c r="O12" i="30"/>
  <c r="N12" i="30"/>
  <c r="K12" i="30"/>
  <c r="H12" i="30"/>
  <c r="E12" i="30"/>
  <c r="P11" i="30"/>
  <c r="O11" i="30"/>
  <c r="N11" i="30"/>
  <c r="H11" i="30"/>
  <c r="E11" i="30"/>
  <c r="P10" i="30"/>
  <c r="O10" i="30"/>
  <c r="N10" i="30"/>
  <c r="K10" i="30"/>
  <c r="H10" i="30"/>
  <c r="E10" i="30"/>
  <c r="P9" i="30"/>
  <c r="O9" i="30"/>
  <c r="N9" i="30"/>
  <c r="H9" i="30"/>
  <c r="E9" i="30"/>
  <c r="P8" i="30"/>
  <c r="O8" i="30"/>
  <c r="N8" i="30"/>
  <c r="K8" i="30"/>
  <c r="H8" i="30"/>
  <c r="E8" i="30"/>
  <c r="P7" i="30"/>
  <c r="O7" i="30"/>
  <c r="N7" i="30"/>
  <c r="K7" i="30"/>
  <c r="H7" i="30"/>
  <c r="E7" i="30"/>
  <c r="P6" i="30"/>
  <c r="O6" i="30"/>
  <c r="N6" i="30"/>
  <c r="K6" i="30"/>
  <c r="H6" i="30"/>
  <c r="E6" i="30"/>
  <c r="J26" i="29"/>
  <c r="I26" i="29"/>
  <c r="G26" i="29"/>
  <c r="F26" i="29"/>
  <c r="D26" i="29"/>
  <c r="P25" i="29"/>
  <c r="O25" i="29"/>
  <c r="N25" i="29"/>
  <c r="K25" i="29"/>
  <c r="H25" i="29"/>
  <c r="E25" i="29"/>
  <c r="P21" i="29"/>
  <c r="O21" i="29"/>
  <c r="N21" i="29"/>
  <c r="H21" i="29"/>
  <c r="E21" i="29"/>
  <c r="P18" i="29"/>
  <c r="O18" i="29"/>
  <c r="N18" i="29"/>
  <c r="K18" i="29"/>
  <c r="H18" i="29"/>
  <c r="E18" i="29"/>
  <c r="P17" i="29"/>
  <c r="O17" i="29"/>
  <c r="N17" i="29"/>
  <c r="K17" i="29"/>
  <c r="H17" i="29"/>
  <c r="E17" i="29"/>
  <c r="P16" i="29"/>
  <c r="O16" i="29"/>
  <c r="N16" i="29"/>
  <c r="K16" i="29"/>
  <c r="H16" i="29"/>
  <c r="E16" i="29"/>
  <c r="P14" i="29"/>
  <c r="O14" i="29"/>
  <c r="N14" i="29"/>
  <c r="K14" i="29"/>
  <c r="H14" i="29"/>
  <c r="E14" i="29"/>
  <c r="P13" i="29"/>
  <c r="O13" i="29"/>
  <c r="N13" i="29"/>
  <c r="K13" i="29"/>
  <c r="H13" i="29"/>
  <c r="E13" i="29"/>
  <c r="P12" i="29"/>
  <c r="O12" i="29"/>
  <c r="N12" i="29"/>
  <c r="H12" i="29"/>
  <c r="E12" i="29"/>
  <c r="P11" i="29"/>
  <c r="O11" i="29"/>
  <c r="N11" i="29"/>
  <c r="K11" i="29"/>
  <c r="H11" i="29"/>
  <c r="E11" i="29"/>
  <c r="P9" i="29"/>
  <c r="O9" i="29"/>
  <c r="N9" i="29"/>
  <c r="H9" i="29"/>
  <c r="E9" i="29"/>
  <c r="P8" i="29"/>
  <c r="O8" i="29"/>
  <c r="N8" i="29"/>
  <c r="K8" i="29"/>
  <c r="H8" i="29"/>
  <c r="E8" i="29"/>
  <c r="P7" i="29"/>
  <c r="O7" i="29"/>
  <c r="N7" i="29"/>
  <c r="K7" i="29"/>
  <c r="H7" i="29"/>
  <c r="E7" i="29"/>
  <c r="P6" i="29"/>
  <c r="O6" i="29"/>
  <c r="N6" i="29"/>
  <c r="K6" i="29"/>
  <c r="H6" i="29"/>
  <c r="E6" i="29"/>
  <c r="J19" i="28"/>
  <c r="I19" i="28"/>
  <c r="G19" i="28"/>
  <c r="F19" i="28"/>
  <c r="D19" i="28"/>
  <c r="C19" i="28"/>
  <c r="P18" i="28"/>
  <c r="O18" i="28"/>
  <c r="N18" i="28"/>
  <c r="K18" i="28"/>
  <c r="H18" i="28"/>
  <c r="E18" i="28"/>
  <c r="P17" i="28"/>
  <c r="O17" i="28"/>
  <c r="N17" i="28"/>
  <c r="K17" i="28"/>
  <c r="H17" i="28"/>
  <c r="E17" i="28"/>
  <c r="P16" i="28"/>
  <c r="O16" i="28"/>
  <c r="N16" i="28"/>
  <c r="K16" i="28"/>
  <c r="H16" i="28"/>
  <c r="E16" i="28"/>
  <c r="P15" i="28"/>
  <c r="O15" i="28"/>
  <c r="N15" i="28"/>
  <c r="K15" i="28"/>
  <c r="H15" i="28"/>
  <c r="E15" i="28"/>
  <c r="P14" i="28"/>
  <c r="O14" i="28"/>
  <c r="N14" i="28"/>
  <c r="K14" i="28"/>
  <c r="H14" i="28"/>
  <c r="E14" i="28"/>
  <c r="P13" i="28"/>
  <c r="O13" i="28"/>
  <c r="N13" i="28"/>
  <c r="K13" i="28"/>
  <c r="H13" i="28"/>
  <c r="E13" i="28"/>
  <c r="P12" i="28"/>
  <c r="O12" i="28"/>
  <c r="N12" i="28"/>
  <c r="K12" i="28"/>
  <c r="H12" i="28"/>
  <c r="E12" i="28"/>
  <c r="P11" i="28"/>
  <c r="O11" i="28"/>
  <c r="N11" i="28"/>
  <c r="H11" i="28"/>
  <c r="E11" i="28"/>
  <c r="P10" i="28"/>
  <c r="O10" i="28"/>
  <c r="N10" i="28"/>
  <c r="K10" i="28"/>
  <c r="H10" i="28"/>
  <c r="E10" i="28"/>
  <c r="P9" i="28"/>
  <c r="O9" i="28"/>
  <c r="N9" i="28"/>
  <c r="H9" i="28"/>
  <c r="E9" i="28"/>
  <c r="P8" i="28"/>
  <c r="O8" i="28"/>
  <c r="N8" i="28"/>
  <c r="K8" i="28"/>
  <c r="H8" i="28"/>
  <c r="E8" i="28"/>
  <c r="P7" i="28"/>
  <c r="O7" i="28"/>
  <c r="N7" i="28"/>
  <c r="K7" i="28"/>
  <c r="H7" i="28"/>
  <c r="E7" i="28"/>
  <c r="P6" i="28"/>
  <c r="O6" i="28"/>
  <c r="N6" i="28"/>
  <c r="K6" i="28"/>
  <c r="H6" i="28"/>
  <c r="E6" i="28"/>
  <c r="J19" i="27"/>
  <c r="I19" i="27"/>
  <c r="G19" i="27"/>
  <c r="F19" i="27"/>
  <c r="D19" i="27"/>
  <c r="C19" i="27"/>
  <c r="P18" i="27"/>
  <c r="O18" i="27"/>
  <c r="N18" i="27"/>
  <c r="K18" i="27"/>
  <c r="H18" i="27"/>
  <c r="E18" i="27"/>
  <c r="P17" i="27"/>
  <c r="O17" i="27"/>
  <c r="N17" i="27"/>
  <c r="K17" i="27"/>
  <c r="H17" i="27"/>
  <c r="E17" i="27"/>
  <c r="P16" i="27"/>
  <c r="O16" i="27"/>
  <c r="N16" i="27"/>
  <c r="K16" i="27"/>
  <c r="H16" i="27"/>
  <c r="E16" i="27"/>
  <c r="P15" i="27"/>
  <c r="O15" i="27"/>
  <c r="N15" i="27"/>
  <c r="K15" i="27"/>
  <c r="H15" i="27"/>
  <c r="E15" i="27"/>
  <c r="P14" i="27"/>
  <c r="O14" i="27"/>
  <c r="N14" i="27"/>
  <c r="K14" i="27"/>
  <c r="H14" i="27"/>
  <c r="E14" i="27"/>
  <c r="P13" i="27"/>
  <c r="O13" i="27"/>
  <c r="N13" i="27"/>
  <c r="K13" i="27"/>
  <c r="H13" i="27"/>
  <c r="E13" i="27"/>
  <c r="P12" i="27"/>
  <c r="O12" i="27"/>
  <c r="N12" i="27"/>
  <c r="K12" i="27"/>
  <c r="H12" i="27"/>
  <c r="E12" i="27"/>
  <c r="P11" i="27"/>
  <c r="O11" i="27"/>
  <c r="N11" i="27"/>
  <c r="H11" i="27"/>
  <c r="E11" i="27"/>
  <c r="P10" i="27"/>
  <c r="O10" i="27"/>
  <c r="N10" i="27"/>
  <c r="K10" i="27"/>
  <c r="H10" i="27"/>
  <c r="E10" i="27"/>
  <c r="P9" i="27"/>
  <c r="O9" i="27"/>
  <c r="N9" i="27"/>
  <c r="H9" i="27"/>
  <c r="E9" i="27"/>
  <c r="P8" i="27"/>
  <c r="O8" i="27"/>
  <c r="N8" i="27"/>
  <c r="K8" i="27"/>
  <c r="H8" i="27"/>
  <c r="E8" i="27"/>
  <c r="P7" i="27"/>
  <c r="O7" i="27"/>
  <c r="N7" i="27"/>
  <c r="K7" i="27"/>
  <c r="H7" i="27"/>
  <c r="E7" i="27"/>
  <c r="P6" i="27"/>
  <c r="O6" i="27"/>
  <c r="N6" i="27"/>
  <c r="K6" i="27"/>
  <c r="H6" i="27"/>
  <c r="E6" i="27"/>
  <c r="J22" i="26"/>
  <c r="I22" i="26"/>
  <c r="G22" i="26"/>
  <c r="F22" i="26"/>
  <c r="D22" i="26"/>
  <c r="C22" i="26"/>
  <c r="P21" i="26"/>
  <c r="O21" i="26"/>
  <c r="N21" i="26"/>
  <c r="K21" i="26"/>
  <c r="H21" i="26"/>
  <c r="E21" i="26"/>
  <c r="P20" i="26"/>
  <c r="O20" i="26"/>
  <c r="N20" i="26"/>
  <c r="K20" i="26"/>
  <c r="H20" i="26"/>
  <c r="E20" i="26"/>
  <c r="P19" i="26"/>
  <c r="O19" i="26"/>
  <c r="N19" i="26"/>
  <c r="K19" i="26"/>
  <c r="H19" i="26"/>
  <c r="E19" i="26"/>
  <c r="P18" i="26"/>
  <c r="O18" i="26"/>
  <c r="N18" i="26"/>
  <c r="K18" i="26"/>
  <c r="H18" i="26"/>
  <c r="E18" i="26"/>
  <c r="P17" i="26"/>
  <c r="O17" i="26"/>
  <c r="N17" i="26"/>
  <c r="K17" i="26"/>
  <c r="H17" i="26"/>
  <c r="E17" i="26"/>
  <c r="P16" i="26"/>
  <c r="O16" i="26"/>
  <c r="N16" i="26"/>
  <c r="K16" i="26"/>
  <c r="H16" i="26"/>
  <c r="E16" i="26"/>
  <c r="P15" i="26"/>
  <c r="O15" i="26"/>
  <c r="N15" i="26"/>
  <c r="K15" i="26"/>
  <c r="H15" i="26"/>
  <c r="E15" i="26"/>
  <c r="P14" i="26"/>
  <c r="O14" i="26"/>
  <c r="N14" i="26"/>
  <c r="H14" i="26"/>
  <c r="E14" i="26"/>
  <c r="P13" i="26"/>
  <c r="O13" i="26"/>
  <c r="N13" i="26"/>
  <c r="K13" i="26"/>
  <c r="H13" i="26"/>
  <c r="E13" i="26"/>
  <c r="P12" i="26"/>
  <c r="O12" i="26"/>
  <c r="N12" i="26"/>
  <c r="H12" i="26"/>
  <c r="E12" i="26"/>
  <c r="P8" i="26"/>
  <c r="O8" i="26"/>
  <c r="N8" i="26"/>
  <c r="K8" i="26"/>
  <c r="H8" i="26"/>
  <c r="E8" i="26"/>
  <c r="P7" i="26"/>
  <c r="O7" i="26"/>
  <c r="N7" i="26"/>
  <c r="K7" i="26"/>
  <c r="H7" i="26"/>
  <c r="Q7" i="26" s="1"/>
  <c r="E7" i="26"/>
  <c r="P6" i="26"/>
  <c r="O6" i="26"/>
  <c r="N6" i="26"/>
  <c r="K6" i="26"/>
  <c r="H6" i="26"/>
  <c r="E6" i="26"/>
  <c r="J23" i="25"/>
  <c r="I23" i="25"/>
  <c r="G23" i="25"/>
  <c r="F23" i="25"/>
  <c r="D23" i="25"/>
  <c r="P21" i="25"/>
  <c r="O21" i="25"/>
  <c r="N21" i="25"/>
  <c r="K21" i="25"/>
  <c r="H21" i="25"/>
  <c r="E21" i="25"/>
  <c r="P15" i="25"/>
  <c r="O15" i="25"/>
  <c r="N15" i="25"/>
  <c r="K15" i="25"/>
  <c r="H15" i="25"/>
  <c r="E15" i="25"/>
  <c r="P14" i="25"/>
  <c r="O14" i="25"/>
  <c r="N14" i="25"/>
  <c r="K14" i="25"/>
  <c r="H14" i="25"/>
  <c r="E14" i="25"/>
  <c r="P13" i="25"/>
  <c r="O13" i="25"/>
  <c r="N13" i="25"/>
  <c r="K13" i="25"/>
  <c r="H13" i="25"/>
  <c r="E13" i="25"/>
  <c r="P12" i="25"/>
  <c r="O12" i="25"/>
  <c r="N12" i="25"/>
  <c r="K12" i="25"/>
  <c r="H12" i="25"/>
  <c r="E12" i="25"/>
  <c r="P11" i="25"/>
  <c r="O11" i="25"/>
  <c r="N11" i="25"/>
  <c r="H11" i="25"/>
  <c r="E11" i="25"/>
  <c r="P10" i="25"/>
  <c r="O10" i="25"/>
  <c r="N10" i="25"/>
  <c r="K10" i="25"/>
  <c r="H10" i="25"/>
  <c r="E10" i="25"/>
  <c r="P9" i="25"/>
  <c r="O9" i="25"/>
  <c r="N9" i="25"/>
  <c r="H9" i="25"/>
  <c r="E9" i="25"/>
  <c r="P8" i="25"/>
  <c r="O8" i="25"/>
  <c r="N8" i="25"/>
  <c r="K8" i="25"/>
  <c r="H8" i="25"/>
  <c r="E8" i="25"/>
  <c r="P7" i="25"/>
  <c r="O7" i="25"/>
  <c r="N7" i="25"/>
  <c r="K7" i="25"/>
  <c r="H7" i="25"/>
  <c r="E7" i="25"/>
  <c r="P6" i="25"/>
  <c r="O6" i="25"/>
  <c r="N6" i="25"/>
  <c r="K6" i="25"/>
  <c r="H6" i="25"/>
  <c r="E6" i="25"/>
  <c r="J19" i="24"/>
  <c r="I19" i="24"/>
  <c r="G19" i="24"/>
  <c r="F19" i="24"/>
  <c r="D19" i="24"/>
  <c r="E19" i="24" s="1"/>
  <c r="C19" i="24"/>
  <c r="P18" i="24"/>
  <c r="O18" i="24"/>
  <c r="N18" i="24"/>
  <c r="K18" i="24"/>
  <c r="H18" i="24"/>
  <c r="E18" i="24"/>
  <c r="P17" i="24"/>
  <c r="O17" i="24"/>
  <c r="N17" i="24"/>
  <c r="K17" i="24"/>
  <c r="H17" i="24"/>
  <c r="E17" i="24"/>
  <c r="P16" i="24"/>
  <c r="O16" i="24"/>
  <c r="N16" i="24"/>
  <c r="K16" i="24"/>
  <c r="H16" i="24"/>
  <c r="E16" i="24"/>
  <c r="P15" i="24"/>
  <c r="O15" i="24"/>
  <c r="N15" i="24"/>
  <c r="K15" i="24"/>
  <c r="H15" i="24"/>
  <c r="E15" i="24"/>
  <c r="P14" i="24"/>
  <c r="O14" i="24"/>
  <c r="N14" i="24"/>
  <c r="K14" i="24"/>
  <c r="H14" i="24"/>
  <c r="E14" i="24"/>
  <c r="P13" i="24"/>
  <c r="O13" i="24"/>
  <c r="N13" i="24"/>
  <c r="K13" i="24"/>
  <c r="H13" i="24"/>
  <c r="E13" i="24"/>
  <c r="P12" i="24"/>
  <c r="O12" i="24"/>
  <c r="N12" i="24"/>
  <c r="K12" i="24"/>
  <c r="H12" i="24"/>
  <c r="E12" i="24"/>
  <c r="P11" i="24"/>
  <c r="O11" i="24"/>
  <c r="N11" i="24"/>
  <c r="H11" i="24"/>
  <c r="E11" i="24"/>
  <c r="P10" i="24"/>
  <c r="O10" i="24"/>
  <c r="N10" i="24"/>
  <c r="K10" i="24"/>
  <c r="H10" i="24"/>
  <c r="E10" i="24"/>
  <c r="P9" i="24"/>
  <c r="O9" i="24"/>
  <c r="N9" i="24"/>
  <c r="H9" i="24"/>
  <c r="E9" i="24"/>
  <c r="P8" i="24"/>
  <c r="O8" i="24"/>
  <c r="N8" i="24"/>
  <c r="K8" i="24"/>
  <c r="H8" i="24"/>
  <c r="E8" i="24"/>
  <c r="P7" i="24"/>
  <c r="O7" i="24"/>
  <c r="N7" i="24"/>
  <c r="K7" i="24"/>
  <c r="H7" i="24"/>
  <c r="E7" i="24"/>
  <c r="P6" i="24"/>
  <c r="O6" i="24"/>
  <c r="N6" i="24"/>
  <c r="K6" i="24"/>
  <c r="H6" i="24"/>
  <c r="E6" i="24"/>
  <c r="J23" i="23"/>
  <c r="I23" i="23"/>
  <c r="G23" i="23"/>
  <c r="F23" i="23"/>
  <c r="D23" i="23"/>
  <c r="C23" i="23"/>
  <c r="P22" i="23"/>
  <c r="O22" i="23"/>
  <c r="N22" i="23"/>
  <c r="K22" i="23"/>
  <c r="H22" i="23"/>
  <c r="E22" i="23"/>
  <c r="P16" i="23"/>
  <c r="O16" i="23"/>
  <c r="N16" i="23"/>
  <c r="K16" i="23"/>
  <c r="H16" i="23"/>
  <c r="E16" i="23"/>
  <c r="P15" i="23"/>
  <c r="O15" i="23"/>
  <c r="N15" i="23"/>
  <c r="K15" i="23"/>
  <c r="H15" i="23"/>
  <c r="E15" i="23"/>
  <c r="P14" i="23"/>
  <c r="O14" i="23"/>
  <c r="N14" i="23"/>
  <c r="K14" i="23"/>
  <c r="H14" i="23"/>
  <c r="E14" i="23"/>
  <c r="P13" i="23"/>
  <c r="O13" i="23"/>
  <c r="N13" i="23"/>
  <c r="K13" i="23"/>
  <c r="H13" i="23"/>
  <c r="E13" i="23"/>
  <c r="P12" i="23"/>
  <c r="O12" i="23"/>
  <c r="N12" i="23"/>
  <c r="K12" i="23"/>
  <c r="H12" i="23"/>
  <c r="E12" i="23"/>
  <c r="P11" i="23"/>
  <c r="O11" i="23"/>
  <c r="N11" i="23"/>
  <c r="H11" i="23"/>
  <c r="E11" i="23"/>
  <c r="P10" i="23"/>
  <c r="O10" i="23"/>
  <c r="N10" i="23"/>
  <c r="K10" i="23"/>
  <c r="H10" i="23"/>
  <c r="E10" i="23"/>
  <c r="P9" i="23"/>
  <c r="O9" i="23"/>
  <c r="N9" i="23"/>
  <c r="H9" i="23"/>
  <c r="E9" i="23"/>
  <c r="P8" i="23"/>
  <c r="O8" i="23"/>
  <c r="N8" i="23"/>
  <c r="K8" i="23"/>
  <c r="H8" i="23"/>
  <c r="E8" i="23"/>
  <c r="P7" i="23"/>
  <c r="O7" i="23"/>
  <c r="N7" i="23"/>
  <c r="K7" i="23"/>
  <c r="H7" i="23"/>
  <c r="E7" i="23"/>
  <c r="P6" i="23"/>
  <c r="O6" i="23"/>
  <c r="N6" i="23"/>
  <c r="K6" i="23"/>
  <c r="H6" i="23"/>
  <c r="E6" i="23"/>
  <c r="J18" i="22"/>
  <c r="I18" i="22"/>
  <c r="G18" i="22"/>
  <c r="F18" i="22"/>
  <c r="D18" i="22"/>
  <c r="C18" i="22"/>
  <c r="P17" i="22"/>
  <c r="O17" i="22"/>
  <c r="N17" i="22"/>
  <c r="K17" i="22"/>
  <c r="H17" i="22"/>
  <c r="E17" i="22"/>
  <c r="P16" i="22"/>
  <c r="O16" i="22"/>
  <c r="N16" i="22"/>
  <c r="K16" i="22"/>
  <c r="H16" i="22"/>
  <c r="E16" i="22"/>
  <c r="P15" i="22"/>
  <c r="O15" i="22"/>
  <c r="N15" i="22"/>
  <c r="K15" i="22"/>
  <c r="H15" i="22"/>
  <c r="E15" i="22"/>
  <c r="P14" i="22"/>
  <c r="O14" i="22"/>
  <c r="N14" i="22"/>
  <c r="K14" i="22"/>
  <c r="H14" i="22"/>
  <c r="E14" i="22"/>
  <c r="P13" i="22"/>
  <c r="O13" i="22"/>
  <c r="N13" i="22"/>
  <c r="K13" i="22"/>
  <c r="H13" i="22"/>
  <c r="E13" i="22"/>
  <c r="P12" i="22"/>
  <c r="O12" i="22"/>
  <c r="N12" i="22"/>
  <c r="K12" i="22"/>
  <c r="H12" i="22"/>
  <c r="E12" i="22"/>
  <c r="P11" i="22"/>
  <c r="O11" i="22"/>
  <c r="N11" i="22"/>
  <c r="K11" i="22"/>
  <c r="H11" i="22"/>
  <c r="E11" i="22"/>
  <c r="P10" i="22"/>
  <c r="O10" i="22"/>
  <c r="N10" i="22"/>
  <c r="H10" i="22"/>
  <c r="E10" i="22"/>
  <c r="P9" i="22"/>
  <c r="O9" i="22"/>
  <c r="N9" i="22"/>
  <c r="K9" i="22"/>
  <c r="H9" i="22"/>
  <c r="E9" i="22"/>
  <c r="P8" i="22"/>
  <c r="O8" i="22"/>
  <c r="N8" i="22"/>
  <c r="K8" i="22"/>
  <c r="H8" i="22"/>
  <c r="E8" i="22"/>
  <c r="P7" i="22"/>
  <c r="O7" i="22"/>
  <c r="N7" i="22"/>
  <c r="K7" i="22"/>
  <c r="H7" i="22"/>
  <c r="E7" i="22"/>
  <c r="P6" i="22"/>
  <c r="O6" i="22"/>
  <c r="N6" i="22"/>
  <c r="K6" i="22"/>
  <c r="H6" i="22"/>
  <c r="E6" i="22"/>
  <c r="J18" i="21"/>
  <c r="I18" i="21"/>
  <c r="G18" i="21"/>
  <c r="F18" i="21"/>
  <c r="D18" i="21"/>
  <c r="P17" i="21"/>
  <c r="O17" i="21"/>
  <c r="N17" i="21"/>
  <c r="K17" i="21"/>
  <c r="H17" i="21"/>
  <c r="E17" i="21"/>
  <c r="P16" i="21"/>
  <c r="O16" i="21"/>
  <c r="N16" i="21"/>
  <c r="K16" i="21"/>
  <c r="H16" i="21"/>
  <c r="E16" i="21"/>
  <c r="P15" i="21"/>
  <c r="O15" i="21"/>
  <c r="N15" i="21"/>
  <c r="K15" i="21"/>
  <c r="H15" i="21"/>
  <c r="E15" i="21"/>
  <c r="P14" i="21"/>
  <c r="O14" i="21"/>
  <c r="N14" i="21"/>
  <c r="K14" i="21"/>
  <c r="H14" i="21"/>
  <c r="E14" i="21"/>
  <c r="P13" i="21"/>
  <c r="O13" i="21"/>
  <c r="N13" i="21"/>
  <c r="K13" i="21"/>
  <c r="H13" i="21"/>
  <c r="E13" i="21"/>
  <c r="P12" i="21"/>
  <c r="O12" i="21"/>
  <c r="N12" i="21"/>
  <c r="K12" i="21"/>
  <c r="H12" i="21"/>
  <c r="E12" i="21"/>
  <c r="P11" i="21"/>
  <c r="O11" i="21"/>
  <c r="N11" i="21"/>
  <c r="H11" i="21"/>
  <c r="E11" i="21"/>
  <c r="P10" i="21"/>
  <c r="O10" i="21"/>
  <c r="N10" i="21"/>
  <c r="H10" i="21"/>
  <c r="E10" i="21"/>
  <c r="P9" i="21"/>
  <c r="O9" i="21"/>
  <c r="N9" i="21"/>
  <c r="H9" i="21"/>
  <c r="E9" i="21"/>
  <c r="P8" i="21"/>
  <c r="O8" i="21"/>
  <c r="N8" i="21"/>
  <c r="K8" i="21"/>
  <c r="H8" i="21"/>
  <c r="E8" i="21"/>
  <c r="P7" i="21"/>
  <c r="O7" i="21"/>
  <c r="N7" i="21"/>
  <c r="K7" i="21"/>
  <c r="H7" i="21"/>
  <c r="E7" i="21"/>
  <c r="P6" i="21"/>
  <c r="O6" i="21"/>
  <c r="N6" i="21"/>
  <c r="K6" i="21"/>
  <c r="H6" i="21"/>
  <c r="E6" i="21"/>
  <c r="J22" i="20"/>
  <c r="I22" i="20"/>
  <c r="G22" i="20"/>
  <c r="F22" i="20"/>
  <c r="D22" i="20"/>
  <c r="C22" i="20"/>
  <c r="P21" i="20"/>
  <c r="O21" i="20"/>
  <c r="N21" i="20"/>
  <c r="K21" i="20"/>
  <c r="H21" i="20"/>
  <c r="E21" i="20"/>
  <c r="P20" i="20"/>
  <c r="O20" i="20"/>
  <c r="N20" i="20"/>
  <c r="K20" i="20"/>
  <c r="H20" i="20"/>
  <c r="E20" i="20"/>
  <c r="P15" i="20"/>
  <c r="O15" i="20"/>
  <c r="N15" i="20"/>
  <c r="K15" i="20"/>
  <c r="H15" i="20"/>
  <c r="E15" i="20"/>
  <c r="P14" i="20"/>
  <c r="O14" i="20"/>
  <c r="N14" i="20"/>
  <c r="K14" i="20"/>
  <c r="H14" i="20"/>
  <c r="E14" i="20"/>
  <c r="P13" i="20"/>
  <c r="O13" i="20"/>
  <c r="N13" i="20"/>
  <c r="K13" i="20"/>
  <c r="H13" i="20"/>
  <c r="E13" i="20"/>
  <c r="P12" i="20"/>
  <c r="O12" i="20"/>
  <c r="N12" i="20"/>
  <c r="K12" i="20"/>
  <c r="H12" i="20"/>
  <c r="E12" i="20"/>
  <c r="P11" i="20"/>
  <c r="O11" i="20"/>
  <c r="N11" i="20"/>
  <c r="H11" i="20"/>
  <c r="E11" i="20"/>
  <c r="P10" i="20"/>
  <c r="O10" i="20"/>
  <c r="N10" i="20"/>
  <c r="K10" i="20"/>
  <c r="H10" i="20"/>
  <c r="E10" i="20"/>
  <c r="P9" i="20"/>
  <c r="O9" i="20"/>
  <c r="N9" i="20"/>
  <c r="H9" i="20"/>
  <c r="E9" i="20"/>
  <c r="P8" i="20"/>
  <c r="O8" i="20"/>
  <c r="N8" i="20"/>
  <c r="K8" i="20"/>
  <c r="H8" i="20"/>
  <c r="E8" i="20"/>
  <c r="P7" i="20"/>
  <c r="O7" i="20"/>
  <c r="N7" i="20"/>
  <c r="K7" i="20"/>
  <c r="H7" i="20"/>
  <c r="E7" i="20"/>
  <c r="P6" i="20"/>
  <c r="O6" i="20"/>
  <c r="N6" i="20"/>
  <c r="K6" i="20"/>
  <c r="H6" i="20"/>
  <c r="E6" i="20"/>
  <c r="J27" i="19"/>
  <c r="I27" i="19"/>
  <c r="G27" i="19"/>
  <c r="F27" i="19"/>
  <c r="D27" i="19"/>
  <c r="C27" i="19"/>
  <c r="P24" i="19"/>
  <c r="O24" i="19"/>
  <c r="N24" i="19"/>
  <c r="K24" i="19"/>
  <c r="H24" i="19"/>
  <c r="E24" i="19"/>
  <c r="P23" i="19"/>
  <c r="O23" i="19"/>
  <c r="N23" i="19"/>
  <c r="K23" i="19"/>
  <c r="H23" i="19"/>
  <c r="E23" i="19"/>
  <c r="P22" i="19"/>
  <c r="O22" i="19"/>
  <c r="N22" i="19"/>
  <c r="K22" i="19"/>
  <c r="H22" i="19"/>
  <c r="E22" i="19"/>
  <c r="P14" i="19"/>
  <c r="O14" i="19"/>
  <c r="N14" i="19"/>
  <c r="K14" i="19"/>
  <c r="H14" i="19"/>
  <c r="E14" i="19"/>
  <c r="P13" i="19"/>
  <c r="O13" i="19"/>
  <c r="N13" i="19"/>
  <c r="K13" i="19"/>
  <c r="H13" i="19"/>
  <c r="E13" i="19"/>
  <c r="P12" i="19"/>
  <c r="O12" i="19"/>
  <c r="N12" i="19"/>
  <c r="K12" i="19"/>
  <c r="H12" i="19"/>
  <c r="E12" i="19"/>
  <c r="P11" i="19"/>
  <c r="O11" i="19"/>
  <c r="N11" i="19"/>
  <c r="H11" i="19"/>
  <c r="E11" i="19"/>
  <c r="P10" i="19"/>
  <c r="O10" i="19"/>
  <c r="N10" i="19"/>
  <c r="K10" i="19"/>
  <c r="H10" i="19"/>
  <c r="E10" i="19"/>
  <c r="P9" i="19"/>
  <c r="O9" i="19"/>
  <c r="N9" i="19"/>
  <c r="H9" i="19"/>
  <c r="E9" i="19"/>
  <c r="P8" i="19"/>
  <c r="O8" i="19"/>
  <c r="N8" i="19"/>
  <c r="K8" i="19"/>
  <c r="H8" i="19"/>
  <c r="E8" i="19"/>
  <c r="P7" i="19"/>
  <c r="O7" i="19"/>
  <c r="N7" i="19"/>
  <c r="K7" i="19"/>
  <c r="H7" i="19"/>
  <c r="E7" i="19"/>
  <c r="P6" i="19"/>
  <c r="O6" i="19"/>
  <c r="N6" i="19"/>
  <c r="K6" i="19"/>
  <c r="H6" i="19"/>
  <c r="E6" i="19"/>
  <c r="J23" i="18"/>
  <c r="I23" i="18"/>
  <c r="G23" i="18"/>
  <c r="F23" i="18"/>
  <c r="D23" i="18"/>
  <c r="C23" i="18"/>
  <c r="P22" i="18"/>
  <c r="O22" i="18"/>
  <c r="N22" i="18"/>
  <c r="K22" i="18"/>
  <c r="H22" i="18"/>
  <c r="E22" i="18"/>
  <c r="P17" i="18"/>
  <c r="O17" i="18"/>
  <c r="N17" i="18"/>
  <c r="K17" i="18"/>
  <c r="H17" i="18"/>
  <c r="E17" i="18"/>
  <c r="P16" i="18"/>
  <c r="O16" i="18"/>
  <c r="N16" i="18"/>
  <c r="K16" i="18"/>
  <c r="H16" i="18"/>
  <c r="E16" i="18"/>
  <c r="P15" i="18"/>
  <c r="O15" i="18"/>
  <c r="N15" i="18"/>
  <c r="K15" i="18"/>
  <c r="H15" i="18"/>
  <c r="E15" i="18"/>
  <c r="P14" i="18"/>
  <c r="O14" i="18"/>
  <c r="N14" i="18"/>
  <c r="K14" i="18"/>
  <c r="H14" i="18"/>
  <c r="E14" i="18"/>
  <c r="P13" i="18"/>
  <c r="O13" i="18"/>
  <c r="N13" i="18"/>
  <c r="K13" i="18"/>
  <c r="H13" i="18"/>
  <c r="E13" i="18"/>
  <c r="P12" i="18"/>
  <c r="O12" i="18"/>
  <c r="N12" i="18"/>
  <c r="H12" i="18"/>
  <c r="Q12" i="18" s="1"/>
  <c r="E12" i="18"/>
  <c r="P11" i="18"/>
  <c r="O11" i="18"/>
  <c r="N11" i="18"/>
  <c r="H11" i="18"/>
  <c r="E11" i="18"/>
  <c r="P10" i="18"/>
  <c r="O10" i="18"/>
  <c r="N10" i="18"/>
  <c r="H10" i="18"/>
  <c r="E10" i="18"/>
  <c r="P9" i="18"/>
  <c r="O9" i="18"/>
  <c r="N9" i="18"/>
  <c r="H9" i="18"/>
  <c r="E9" i="18"/>
  <c r="P8" i="18"/>
  <c r="O8" i="18"/>
  <c r="N8" i="18"/>
  <c r="H8" i="18"/>
  <c r="Q8" i="18" s="1"/>
  <c r="E8" i="18"/>
  <c r="P7" i="18"/>
  <c r="O7" i="18"/>
  <c r="N7" i="18"/>
  <c r="K7" i="18"/>
  <c r="H7" i="18"/>
  <c r="E7" i="18"/>
  <c r="P6" i="18"/>
  <c r="O6" i="18"/>
  <c r="N6" i="18"/>
  <c r="K6" i="18"/>
  <c r="H6" i="18"/>
  <c r="E6" i="18"/>
  <c r="J19" i="17"/>
  <c r="I19" i="17"/>
  <c r="G19" i="17"/>
  <c r="F19" i="17"/>
  <c r="D19" i="17"/>
  <c r="C19" i="17"/>
  <c r="P18" i="17"/>
  <c r="O18" i="17"/>
  <c r="N18" i="17"/>
  <c r="K18" i="17"/>
  <c r="H18" i="17"/>
  <c r="E18" i="17"/>
  <c r="P17" i="17"/>
  <c r="O17" i="17"/>
  <c r="N17" i="17"/>
  <c r="K17" i="17"/>
  <c r="H17" i="17"/>
  <c r="E17" i="17"/>
  <c r="P16" i="17"/>
  <c r="O16" i="17"/>
  <c r="N16" i="17"/>
  <c r="K16" i="17"/>
  <c r="H16" i="17"/>
  <c r="E16" i="17"/>
  <c r="P15" i="17"/>
  <c r="O15" i="17"/>
  <c r="N15" i="17"/>
  <c r="K15" i="17"/>
  <c r="H15" i="17"/>
  <c r="E15" i="17"/>
  <c r="P14" i="17"/>
  <c r="O14" i="17"/>
  <c r="N14" i="17"/>
  <c r="K14" i="17"/>
  <c r="H14" i="17"/>
  <c r="E14" i="17"/>
  <c r="P13" i="17"/>
  <c r="O13" i="17"/>
  <c r="N13" i="17"/>
  <c r="K13" i="17"/>
  <c r="H13" i="17"/>
  <c r="E13" i="17"/>
  <c r="P12" i="17"/>
  <c r="O12" i="17"/>
  <c r="N12" i="17"/>
  <c r="K12" i="17"/>
  <c r="H12" i="17"/>
  <c r="E12" i="17"/>
  <c r="P11" i="17"/>
  <c r="O11" i="17"/>
  <c r="N11" i="17"/>
  <c r="H11" i="17"/>
  <c r="E11" i="17"/>
  <c r="P10" i="17"/>
  <c r="O10" i="17"/>
  <c r="N10" i="17"/>
  <c r="K10" i="17"/>
  <c r="H10" i="17"/>
  <c r="E10" i="17"/>
  <c r="P9" i="17"/>
  <c r="O9" i="17"/>
  <c r="N9" i="17"/>
  <c r="H9" i="17"/>
  <c r="E9" i="17"/>
  <c r="P8" i="17"/>
  <c r="O8" i="17"/>
  <c r="N8" i="17"/>
  <c r="K8" i="17"/>
  <c r="H8" i="17"/>
  <c r="E8" i="17"/>
  <c r="P7" i="17"/>
  <c r="O7" i="17"/>
  <c r="N7" i="17"/>
  <c r="K7" i="17"/>
  <c r="H7" i="17"/>
  <c r="E7" i="17"/>
  <c r="P6" i="17"/>
  <c r="O6" i="17"/>
  <c r="N6" i="17"/>
  <c r="K6" i="17"/>
  <c r="H6" i="17"/>
  <c r="H19" i="17" s="1"/>
  <c r="E6" i="17"/>
  <c r="J22" i="16"/>
  <c r="G22" i="16"/>
  <c r="F22" i="16"/>
  <c r="D22" i="16"/>
  <c r="C22" i="16"/>
  <c r="P15" i="16"/>
  <c r="O15" i="16"/>
  <c r="N15" i="16"/>
  <c r="H15" i="16"/>
  <c r="E15" i="16"/>
  <c r="P14" i="16"/>
  <c r="O14" i="16"/>
  <c r="N14" i="16"/>
  <c r="H14" i="16"/>
  <c r="E14" i="16"/>
  <c r="P13" i="16"/>
  <c r="O13" i="16"/>
  <c r="N13" i="16"/>
  <c r="H13" i="16"/>
  <c r="E13" i="16"/>
  <c r="P12" i="16"/>
  <c r="O12" i="16"/>
  <c r="N12" i="16"/>
  <c r="H12" i="16"/>
  <c r="E12" i="16"/>
  <c r="P11" i="16"/>
  <c r="O11" i="16"/>
  <c r="N11" i="16"/>
  <c r="H11" i="16"/>
  <c r="E11" i="16"/>
  <c r="P10" i="16"/>
  <c r="O10" i="16"/>
  <c r="N10" i="16"/>
  <c r="H10" i="16"/>
  <c r="E10" i="16"/>
  <c r="P9" i="16"/>
  <c r="O9" i="16"/>
  <c r="N9" i="16"/>
  <c r="H9" i="16"/>
  <c r="E9" i="16"/>
  <c r="P8" i="16"/>
  <c r="O8" i="16"/>
  <c r="N8" i="16"/>
  <c r="H8" i="16"/>
  <c r="E8" i="16"/>
  <c r="P7" i="16"/>
  <c r="O7" i="16"/>
  <c r="N7" i="16"/>
  <c r="K7" i="16"/>
  <c r="H7" i="16"/>
  <c r="E7" i="16"/>
  <c r="P6" i="16"/>
  <c r="O6" i="16"/>
  <c r="N6" i="16"/>
  <c r="K6" i="16"/>
  <c r="H6" i="16"/>
  <c r="E6" i="16"/>
  <c r="J19" i="15"/>
  <c r="I19" i="15"/>
  <c r="G19" i="15"/>
  <c r="F19" i="15"/>
  <c r="D19" i="15"/>
  <c r="P18" i="15"/>
  <c r="O18" i="15"/>
  <c r="N18" i="15"/>
  <c r="K18" i="15"/>
  <c r="H18" i="15"/>
  <c r="E18" i="15"/>
  <c r="P17" i="15"/>
  <c r="O17" i="15"/>
  <c r="N17" i="15"/>
  <c r="K17" i="15"/>
  <c r="H17" i="15"/>
  <c r="E17" i="15"/>
  <c r="P16" i="15"/>
  <c r="O16" i="15"/>
  <c r="N16" i="15"/>
  <c r="K16" i="15"/>
  <c r="H16" i="15"/>
  <c r="E16" i="15"/>
  <c r="P15" i="15"/>
  <c r="O15" i="15"/>
  <c r="N15" i="15"/>
  <c r="K15" i="15"/>
  <c r="H15" i="15"/>
  <c r="E15" i="15"/>
  <c r="P14" i="15"/>
  <c r="O14" i="15"/>
  <c r="N14" i="15"/>
  <c r="K14" i="15"/>
  <c r="H14" i="15"/>
  <c r="E14" i="15"/>
  <c r="P13" i="15"/>
  <c r="O13" i="15"/>
  <c r="N13" i="15"/>
  <c r="K13" i="15"/>
  <c r="H13" i="15"/>
  <c r="E13" i="15"/>
  <c r="P12" i="15"/>
  <c r="O12" i="15"/>
  <c r="N12" i="15"/>
  <c r="K12" i="15"/>
  <c r="H12" i="15"/>
  <c r="E12" i="15"/>
  <c r="P11" i="15"/>
  <c r="O11" i="15"/>
  <c r="N11" i="15"/>
  <c r="H11" i="15"/>
  <c r="E11" i="15"/>
  <c r="P10" i="15"/>
  <c r="O10" i="15"/>
  <c r="N10" i="15"/>
  <c r="K10" i="15"/>
  <c r="H10" i="15"/>
  <c r="E10" i="15"/>
  <c r="P9" i="15"/>
  <c r="O9" i="15"/>
  <c r="N9" i="15"/>
  <c r="H9" i="15"/>
  <c r="E9" i="15"/>
  <c r="P8" i="15"/>
  <c r="O8" i="15"/>
  <c r="N8" i="15"/>
  <c r="K8" i="15"/>
  <c r="H8" i="15"/>
  <c r="E8" i="15"/>
  <c r="P7" i="15"/>
  <c r="O7" i="15"/>
  <c r="N7" i="15"/>
  <c r="K7" i="15"/>
  <c r="H7" i="15"/>
  <c r="E7" i="15"/>
  <c r="P6" i="15"/>
  <c r="O6" i="15"/>
  <c r="N6" i="15"/>
  <c r="K6" i="15"/>
  <c r="H6" i="15"/>
  <c r="E6" i="15"/>
  <c r="J19" i="14"/>
  <c r="I19" i="14"/>
  <c r="G19" i="14"/>
  <c r="F19" i="14"/>
  <c r="D19" i="14"/>
  <c r="C19" i="14"/>
  <c r="P18" i="14"/>
  <c r="O18" i="14"/>
  <c r="N18" i="14"/>
  <c r="K18" i="14"/>
  <c r="H18" i="14"/>
  <c r="E18" i="14"/>
  <c r="P17" i="14"/>
  <c r="O17" i="14"/>
  <c r="N17" i="14"/>
  <c r="K17" i="14"/>
  <c r="H17" i="14"/>
  <c r="E17" i="14"/>
  <c r="P16" i="14"/>
  <c r="O16" i="14"/>
  <c r="N16" i="14"/>
  <c r="K16" i="14"/>
  <c r="H16" i="14"/>
  <c r="E16" i="14"/>
  <c r="P15" i="14"/>
  <c r="O15" i="14"/>
  <c r="N15" i="14"/>
  <c r="K15" i="14"/>
  <c r="H15" i="14"/>
  <c r="E15" i="14"/>
  <c r="P14" i="14"/>
  <c r="O14" i="14"/>
  <c r="N14" i="14"/>
  <c r="K14" i="14"/>
  <c r="H14" i="14"/>
  <c r="E14" i="14"/>
  <c r="P13" i="14"/>
  <c r="O13" i="14"/>
  <c r="N13" i="14"/>
  <c r="K13" i="14"/>
  <c r="H13" i="14"/>
  <c r="E13" i="14"/>
  <c r="P12" i="14"/>
  <c r="O12" i="14"/>
  <c r="N12" i="14"/>
  <c r="K12" i="14"/>
  <c r="H12" i="14"/>
  <c r="E12" i="14"/>
  <c r="P11" i="14"/>
  <c r="O11" i="14"/>
  <c r="N11" i="14"/>
  <c r="H11" i="14"/>
  <c r="E11" i="14"/>
  <c r="P10" i="14"/>
  <c r="O10" i="14"/>
  <c r="N10" i="14"/>
  <c r="K10" i="14"/>
  <c r="H10" i="14"/>
  <c r="E10" i="14"/>
  <c r="P9" i="14"/>
  <c r="O9" i="14"/>
  <c r="N9" i="14"/>
  <c r="H9" i="14"/>
  <c r="E9" i="14"/>
  <c r="P8" i="14"/>
  <c r="O8" i="14"/>
  <c r="N8" i="14"/>
  <c r="K8" i="14"/>
  <c r="H8" i="14"/>
  <c r="E8" i="14"/>
  <c r="P7" i="14"/>
  <c r="O7" i="14"/>
  <c r="N7" i="14"/>
  <c r="K7" i="14"/>
  <c r="H7" i="14"/>
  <c r="E7" i="14"/>
  <c r="P6" i="14"/>
  <c r="O6" i="14"/>
  <c r="N6" i="14"/>
  <c r="K6" i="14"/>
  <c r="H6" i="14"/>
  <c r="E6" i="14"/>
  <c r="Q17" i="14" l="1"/>
  <c r="E22" i="16"/>
  <c r="Q21" i="29"/>
  <c r="Q12" i="29"/>
  <c r="Q8" i="20"/>
  <c r="Q11" i="20"/>
  <c r="Q12" i="26"/>
  <c r="Q21" i="26"/>
  <c r="E19" i="27"/>
  <c r="Q19" i="26"/>
  <c r="Q14" i="26"/>
  <c r="Q15" i="26"/>
  <c r="Q17" i="26"/>
  <c r="Q13" i="26"/>
  <c r="Q8" i="26"/>
  <c r="Q16" i="26"/>
  <c r="Q18" i="26"/>
  <c r="Q20" i="26"/>
  <c r="E22" i="26"/>
  <c r="Q11" i="25"/>
  <c r="Q12" i="17"/>
  <c r="Q14" i="17"/>
  <c r="Q13" i="18"/>
  <c r="Q15" i="18"/>
  <c r="Q15" i="24"/>
  <c r="Q18" i="24"/>
  <c r="H22" i="26"/>
  <c r="Q15" i="25"/>
  <c r="Q15" i="27"/>
  <c r="Q18" i="27"/>
  <c r="Q16" i="24"/>
  <c r="E23" i="25"/>
  <c r="P22" i="26"/>
  <c r="Q8" i="22"/>
  <c r="Q9" i="22"/>
  <c r="N19" i="24"/>
  <c r="Q16" i="27"/>
  <c r="K26" i="29"/>
  <c r="Q7" i="29"/>
  <c r="Q9" i="29"/>
  <c r="Q12" i="30"/>
  <c r="Q14" i="30"/>
  <c r="Q15" i="17"/>
  <c r="Q10" i="27"/>
  <c r="O19" i="28"/>
  <c r="Q13" i="23"/>
  <c r="H23" i="23"/>
  <c r="P23" i="23"/>
  <c r="E23" i="23"/>
  <c r="Q7" i="22"/>
  <c r="Q11" i="22"/>
  <c r="Q14" i="22"/>
  <c r="Q17" i="22"/>
  <c r="Q13" i="22"/>
  <c r="Q15" i="22"/>
  <c r="Q16" i="23"/>
  <c r="Q8" i="28"/>
  <c r="E26" i="29"/>
  <c r="Q13" i="15"/>
  <c r="Q15" i="15"/>
  <c r="Q11" i="17"/>
  <c r="Q6" i="20"/>
  <c r="Q11" i="23"/>
  <c r="Q14" i="27"/>
  <c r="Q17" i="29"/>
  <c r="Q11" i="30"/>
  <c r="E19" i="30"/>
  <c r="Q15" i="14"/>
  <c r="Q15" i="30"/>
  <c r="Q8" i="14"/>
  <c r="Q11" i="14"/>
  <c r="Q17" i="18"/>
  <c r="E23" i="18"/>
  <c r="Q20" i="20"/>
  <c r="E22" i="20"/>
  <c r="N18" i="22"/>
  <c r="Q10" i="24"/>
  <c r="Q13" i="28"/>
  <c r="Q15" i="28"/>
  <c r="E19" i="28"/>
  <c r="Q10" i="30"/>
  <c r="E18" i="22"/>
  <c r="K18" i="21"/>
  <c r="Q14" i="21"/>
  <c r="Q12" i="21"/>
  <c r="Q10" i="21"/>
  <c r="Q11" i="21"/>
  <c r="Q13" i="20"/>
  <c r="O22" i="20"/>
  <c r="Q22" i="19"/>
  <c r="Q12" i="19"/>
  <c r="Q10" i="19"/>
  <c r="Q14" i="19"/>
  <c r="E27" i="19"/>
  <c r="O23" i="18"/>
  <c r="K19" i="14"/>
  <c r="Q7" i="14"/>
  <c r="E19" i="14"/>
  <c r="P19" i="17"/>
  <c r="E19" i="17"/>
  <c r="Q14" i="16"/>
  <c r="Q8" i="16"/>
  <c r="Q7" i="16"/>
  <c r="Q11" i="16"/>
  <c r="K22" i="16"/>
  <c r="O22" i="16"/>
  <c r="Q6" i="15"/>
  <c r="E19" i="15"/>
  <c r="O19" i="15"/>
  <c r="Q10" i="14"/>
  <c r="Q12" i="14"/>
  <c r="Q14" i="14"/>
  <c r="Q23" i="19"/>
  <c r="H22" i="20"/>
  <c r="Q7" i="23"/>
  <c r="Q8" i="23"/>
  <c r="K22" i="26"/>
  <c r="K19" i="15"/>
  <c r="Q7" i="15"/>
  <c r="Q8" i="15"/>
  <c r="Q11" i="15"/>
  <c r="Q12" i="15"/>
  <c r="Q14" i="15"/>
  <c r="Q12" i="16"/>
  <c r="Q13" i="16"/>
  <c r="Q15" i="16"/>
  <c r="N19" i="17"/>
  <c r="Q10" i="17"/>
  <c r="Q16" i="17"/>
  <c r="Q18" i="17"/>
  <c r="H23" i="18"/>
  <c r="P23" i="18"/>
  <c r="Q16" i="18"/>
  <c r="Q6" i="19"/>
  <c r="O27" i="19"/>
  <c r="Q7" i="21"/>
  <c r="Q8" i="21"/>
  <c r="Q16" i="21"/>
  <c r="E18" i="21"/>
  <c r="Q6" i="22"/>
  <c r="O18" i="22"/>
  <c r="K19" i="24"/>
  <c r="Q7" i="24"/>
  <c r="Q8" i="24"/>
  <c r="Q11" i="24"/>
  <c r="Q12" i="24"/>
  <c r="Q14" i="24"/>
  <c r="Q6" i="25"/>
  <c r="O23" i="25"/>
  <c r="Q13" i="25"/>
  <c r="K19" i="27"/>
  <c r="Q7" i="27"/>
  <c r="Q9" i="27"/>
  <c r="Q11" i="27"/>
  <c r="Q12" i="27"/>
  <c r="Q6" i="28"/>
  <c r="N19" i="30"/>
  <c r="N19" i="14"/>
  <c r="N27" i="19"/>
  <c r="P22" i="20"/>
  <c r="K23" i="23"/>
  <c r="H19" i="14"/>
  <c r="P19" i="14"/>
  <c r="Q13" i="14"/>
  <c r="N19" i="15"/>
  <c r="Q10" i="15"/>
  <c r="Q16" i="15"/>
  <c r="Q18" i="15"/>
  <c r="H22" i="16"/>
  <c r="P22" i="16"/>
  <c r="Q6" i="17"/>
  <c r="O19" i="17"/>
  <c r="Q13" i="17"/>
  <c r="K23" i="18"/>
  <c r="Q7" i="18"/>
  <c r="Q11" i="18"/>
  <c r="Q14" i="18"/>
  <c r="Q11" i="19"/>
  <c r="Q14" i="20"/>
  <c r="Q21" i="20"/>
  <c r="Q10" i="22"/>
  <c r="H23" i="25"/>
  <c r="P23" i="25"/>
  <c r="H19" i="28"/>
  <c r="P19" i="28"/>
  <c r="Q17" i="28"/>
  <c r="N26" i="29"/>
  <c r="Q11" i="29"/>
  <c r="Q13" i="29"/>
  <c r="Q6" i="30"/>
  <c r="O19" i="30"/>
  <c r="Q16" i="30"/>
  <c r="Q18" i="30"/>
  <c r="Q6" i="14"/>
  <c r="O19" i="14"/>
  <c r="Q16" i="14"/>
  <c r="Q18" i="14"/>
  <c r="H19" i="15"/>
  <c r="P19" i="15"/>
  <c r="Q17" i="15"/>
  <c r="Q9" i="16"/>
  <c r="Q10" i="16"/>
  <c r="K19" i="17"/>
  <c r="Q7" i="17"/>
  <c r="Q8" i="17"/>
  <c r="Q17" i="17"/>
  <c r="N23" i="18"/>
  <c r="Q9" i="18"/>
  <c r="Q10" i="18"/>
  <c r="Q22" i="18"/>
  <c r="H27" i="19"/>
  <c r="P27" i="19"/>
  <c r="Q13" i="19"/>
  <c r="K22" i="20"/>
  <c r="Q7" i="20"/>
  <c r="Q9" i="20"/>
  <c r="Q6" i="21"/>
  <c r="O18" i="21"/>
  <c r="Q15" i="21"/>
  <c r="Q17" i="21"/>
  <c r="H18" i="22"/>
  <c r="P18" i="22"/>
  <c r="Q12" i="22"/>
  <c r="Q16" i="22"/>
  <c r="N23" i="23"/>
  <c r="Q10" i="23"/>
  <c r="Q12" i="23"/>
  <c r="Q14" i="23"/>
  <c r="Q6" i="24"/>
  <c r="O19" i="24"/>
  <c r="Q13" i="24"/>
  <c r="K23" i="25"/>
  <c r="Q7" i="25"/>
  <c r="Q8" i="25"/>
  <c r="Q21" i="25"/>
  <c r="N22" i="26"/>
  <c r="Q6" i="27"/>
  <c r="O19" i="27"/>
  <c r="Q13" i="27"/>
  <c r="K19" i="28"/>
  <c r="Q7" i="28"/>
  <c r="Q9" i="28"/>
  <c r="Q11" i="28"/>
  <c r="Q12" i="28"/>
  <c r="Q14" i="28"/>
  <c r="Q6" i="29"/>
  <c r="O26" i="29"/>
  <c r="Q16" i="29"/>
  <c r="Q18" i="29"/>
  <c r="Q25" i="29"/>
  <c r="H19" i="30"/>
  <c r="P19" i="30"/>
  <c r="Q13" i="30"/>
  <c r="K27" i="19"/>
  <c r="Q7" i="19"/>
  <c r="Q8" i="19"/>
  <c r="Q24" i="19"/>
  <c r="N22" i="20"/>
  <c r="Q10" i="20"/>
  <c r="Q12" i="20"/>
  <c r="Q15" i="20"/>
  <c r="H18" i="21"/>
  <c r="P18" i="21"/>
  <c r="Q13" i="21"/>
  <c r="K18" i="22"/>
  <c r="Q6" i="23"/>
  <c r="O23" i="23"/>
  <c r="Q15" i="23"/>
  <c r="Q22" i="23"/>
  <c r="H19" i="24"/>
  <c r="P19" i="24"/>
  <c r="Q17" i="24"/>
  <c r="N23" i="25"/>
  <c r="Q10" i="25"/>
  <c r="Q12" i="25"/>
  <c r="Q14" i="25"/>
  <c r="Q6" i="26"/>
  <c r="O22" i="26"/>
  <c r="H19" i="27"/>
  <c r="P19" i="27"/>
  <c r="Q8" i="27"/>
  <c r="Q17" i="27"/>
  <c r="N19" i="28"/>
  <c r="Q10" i="28"/>
  <c r="Q16" i="28"/>
  <c r="Q18" i="28"/>
  <c r="H26" i="29"/>
  <c r="P26" i="29"/>
  <c r="Q8" i="29"/>
  <c r="Q14" i="29"/>
  <c r="K19" i="30"/>
  <c r="Q7" i="30"/>
  <c r="Q8" i="30"/>
  <c r="Q17" i="30"/>
  <c r="Q9" i="30"/>
  <c r="Q9" i="25"/>
  <c r="Q9" i="24"/>
  <c r="Q9" i="23"/>
  <c r="Q9" i="21"/>
  <c r="Q9" i="19"/>
  <c r="Q6" i="18"/>
  <c r="Q9" i="17"/>
  <c r="Q6" i="16"/>
  <c r="Q9" i="15"/>
  <c r="Q9" i="14"/>
  <c r="Q26" i="29" l="1"/>
  <c r="Q22" i="26"/>
  <c r="Q23" i="23"/>
  <c r="Q19" i="28"/>
  <c r="Q19" i="27"/>
  <c r="Q19" i="30"/>
  <c r="Q19" i="24"/>
  <c r="Q18" i="22"/>
  <c r="Q18" i="21"/>
  <c r="Q22" i="20"/>
  <c r="Q19" i="14"/>
  <c r="Q19" i="17"/>
  <c r="Q19" i="15"/>
  <c r="Q27" i="19"/>
  <c r="Q23" i="18"/>
  <c r="Q22" i="16"/>
  <c r="Q23" i="25"/>
  <c r="P21" i="7"/>
  <c r="O21" i="7"/>
  <c r="P20" i="7"/>
  <c r="O20" i="7"/>
  <c r="P19" i="7"/>
  <c r="O19" i="7"/>
  <c r="E25" i="7"/>
  <c r="E24" i="7"/>
  <c r="E23" i="7"/>
  <c r="H25" i="7"/>
  <c r="H24" i="7"/>
  <c r="H23" i="7"/>
  <c r="K25" i="7"/>
  <c r="K24" i="7"/>
  <c r="K23" i="7"/>
  <c r="N25" i="7"/>
  <c r="N24" i="7"/>
  <c r="N23" i="7"/>
  <c r="P25" i="7"/>
  <c r="O25" i="7"/>
  <c r="P24" i="7"/>
  <c r="O24" i="7"/>
  <c r="P23" i="7"/>
  <c r="O23" i="7"/>
  <c r="Q23" i="7" l="1"/>
  <c r="Q24" i="7"/>
  <c r="Q25" i="7"/>
  <c r="N21" i="7" l="1"/>
  <c r="N20" i="7"/>
  <c r="N19" i="7"/>
  <c r="E21" i="7"/>
  <c r="E20" i="7"/>
  <c r="E19" i="7"/>
  <c r="E18" i="7"/>
  <c r="E17" i="7"/>
  <c r="E16" i="7"/>
  <c r="H21" i="7"/>
  <c r="H20" i="7"/>
  <c r="H19" i="7"/>
  <c r="K21" i="7"/>
  <c r="K20" i="7"/>
  <c r="K19" i="7"/>
  <c r="Q20" i="7" l="1"/>
  <c r="Q19" i="7"/>
  <c r="Q21" i="7"/>
  <c r="P16" i="7" l="1"/>
  <c r="O16" i="7"/>
  <c r="N16" i="7"/>
  <c r="K16" i="7"/>
  <c r="Q16" i="7" s="1"/>
  <c r="H16" i="7"/>
  <c r="F18" i="5" l="1"/>
  <c r="E10" i="4" l="1"/>
  <c r="E9" i="4"/>
  <c r="E8" i="4"/>
  <c r="E7" i="4"/>
  <c r="E6" i="4"/>
  <c r="J28" i="13" l="1"/>
  <c r="I28" i="13"/>
  <c r="G28" i="13"/>
  <c r="F28" i="13"/>
  <c r="D28" i="13"/>
  <c r="C28" i="13"/>
  <c r="P27" i="13"/>
  <c r="O27" i="13"/>
  <c r="N27" i="13"/>
  <c r="K27" i="13"/>
  <c r="H27" i="13"/>
  <c r="E27" i="13"/>
  <c r="P14" i="13"/>
  <c r="O14" i="13"/>
  <c r="N14" i="13"/>
  <c r="K14" i="13"/>
  <c r="H14" i="13"/>
  <c r="E14" i="13"/>
  <c r="P13" i="13"/>
  <c r="O13" i="13"/>
  <c r="N13" i="13"/>
  <c r="K13" i="13"/>
  <c r="H13" i="13"/>
  <c r="E13" i="13"/>
  <c r="P12" i="13"/>
  <c r="O12" i="13"/>
  <c r="N12" i="13"/>
  <c r="K12" i="13"/>
  <c r="H12" i="13"/>
  <c r="E12" i="13"/>
  <c r="P11" i="13"/>
  <c r="O11" i="13"/>
  <c r="N11" i="13"/>
  <c r="H11" i="13"/>
  <c r="E11" i="13"/>
  <c r="P10" i="13"/>
  <c r="O10" i="13"/>
  <c r="N10" i="13"/>
  <c r="K10" i="13"/>
  <c r="H10" i="13"/>
  <c r="E10" i="13"/>
  <c r="P9" i="13"/>
  <c r="O9" i="13"/>
  <c r="N9" i="13"/>
  <c r="H9" i="13"/>
  <c r="E9" i="13"/>
  <c r="P8" i="13"/>
  <c r="O8" i="13"/>
  <c r="N8" i="13"/>
  <c r="K8" i="13"/>
  <c r="H8" i="13"/>
  <c r="E8" i="13"/>
  <c r="P7" i="13"/>
  <c r="O7" i="13"/>
  <c r="N7" i="13"/>
  <c r="K7" i="13"/>
  <c r="H7" i="13"/>
  <c r="E7" i="13"/>
  <c r="P6" i="13"/>
  <c r="O6" i="13"/>
  <c r="N6" i="13"/>
  <c r="K6" i="13"/>
  <c r="H6" i="13"/>
  <c r="E6" i="13"/>
  <c r="J19" i="12"/>
  <c r="I19" i="12"/>
  <c r="G19" i="12"/>
  <c r="F19" i="12"/>
  <c r="D19" i="12"/>
  <c r="C19" i="12"/>
  <c r="P18" i="12"/>
  <c r="O18" i="12"/>
  <c r="N18" i="12"/>
  <c r="K18" i="12"/>
  <c r="H18" i="12"/>
  <c r="E18" i="12"/>
  <c r="P17" i="12"/>
  <c r="O17" i="12"/>
  <c r="N17" i="12"/>
  <c r="K17" i="12"/>
  <c r="H17" i="12"/>
  <c r="E17" i="12"/>
  <c r="P16" i="12"/>
  <c r="O16" i="12"/>
  <c r="N16" i="12"/>
  <c r="K16" i="12"/>
  <c r="H16" i="12"/>
  <c r="E16" i="12"/>
  <c r="P15" i="12"/>
  <c r="O15" i="12"/>
  <c r="N15" i="12"/>
  <c r="K15" i="12"/>
  <c r="H15" i="12"/>
  <c r="E15" i="12"/>
  <c r="P14" i="12"/>
  <c r="O14" i="12"/>
  <c r="N14" i="12"/>
  <c r="K14" i="12"/>
  <c r="H14" i="12"/>
  <c r="E14" i="12"/>
  <c r="P13" i="12"/>
  <c r="O13" i="12"/>
  <c r="N13" i="12"/>
  <c r="K13" i="12"/>
  <c r="H13" i="12"/>
  <c r="E13" i="12"/>
  <c r="P12" i="12"/>
  <c r="O12" i="12"/>
  <c r="N12" i="12"/>
  <c r="K12" i="12"/>
  <c r="H12" i="12"/>
  <c r="E12" i="12"/>
  <c r="P11" i="12"/>
  <c r="O11" i="12"/>
  <c r="N11" i="12"/>
  <c r="H11" i="12"/>
  <c r="E11" i="12"/>
  <c r="P10" i="12"/>
  <c r="O10" i="12"/>
  <c r="N10" i="12"/>
  <c r="K10" i="12"/>
  <c r="H10" i="12"/>
  <c r="E10" i="12"/>
  <c r="P9" i="12"/>
  <c r="O9" i="12"/>
  <c r="N9" i="12"/>
  <c r="H9" i="12"/>
  <c r="E9" i="12"/>
  <c r="P8" i="12"/>
  <c r="O8" i="12"/>
  <c r="N8" i="12"/>
  <c r="K8" i="12"/>
  <c r="H8" i="12"/>
  <c r="E8" i="12"/>
  <c r="P7" i="12"/>
  <c r="O7" i="12"/>
  <c r="N7" i="12"/>
  <c r="K7" i="12"/>
  <c r="H7" i="12"/>
  <c r="E7" i="12"/>
  <c r="P6" i="12"/>
  <c r="O6" i="12"/>
  <c r="N6" i="12"/>
  <c r="K6" i="12"/>
  <c r="H6" i="12"/>
  <c r="E6" i="12"/>
  <c r="J19" i="11"/>
  <c r="I19" i="11"/>
  <c r="G19" i="11"/>
  <c r="F19" i="11"/>
  <c r="D19" i="11"/>
  <c r="C19" i="11"/>
  <c r="P18" i="11"/>
  <c r="O18" i="11"/>
  <c r="N18" i="11"/>
  <c r="K18" i="11"/>
  <c r="H18" i="11"/>
  <c r="E18" i="11"/>
  <c r="P17" i="11"/>
  <c r="O17" i="11"/>
  <c r="N17" i="11"/>
  <c r="K17" i="11"/>
  <c r="H17" i="11"/>
  <c r="E17" i="11"/>
  <c r="P16" i="11"/>
  <c r="O16" i="11"/>
  <c r="N16" i="11"/>
  <c r="K16" i="11"/>
  <c r="H16" i="11"/>
  <c r="E16" i="11"/>
  <c r="P15" i="11"/>
  <c r="O15" i="11"/>
  <c r="N15" i="11"/>
  <c r="K15" i="11"/>
  <c r="H15" i="11"/>
  <c r="E15" i="11"/>
  <c r="P14" i="11"/>
  <c r="O14" i="11"/>
  <c r="N14" i="11"/>
  <c r="K14" i="11"/>
  <c r="H14" i="11"/>
  <c r="E14" i="11"/>
  <c r="P13" i="11"/>
  <c r="O13" i="11"/>
  <c r="N13" i="11"/>
  <c r="K13" i="11"/>
  <c r="H13" i="11"/>
  <c r="E13" i="11"/>
  <c r="P12" i="11"/>
  <c r="O12" i="11"/>
  <c r="N12" i="11"/>
  <c r="K12" i="11"/>
  <c r="H12" i="11"/>
  <c r="E12" i="11"/>
  <c r="P11" i="11"/>
  <c r="O11" i="11"/>
  <c r="N11" i="11"/>
  <c r="H11" i="11"/>
  <c r="E11" i="11"/>
  <c r="P10" i="11"/>
  <c r="O10" i="11"/>
  <c r="N10" i="11"/>
  <c r="K10" i="11"/>
  <c r="H10" i="11"/>
  <c r="E10" i="11"/>
  <c r="P9" i="11"/>
  <c r="O9" i="11"/>
  <c r="N9" i="11"/>
  <c r="H9" i="11"/>
  <c r="E9" i="11"/>
  <c r="P8" i="11"/>
  <c r="O8" i="11"/>
  <c r="N8" i="11"/>
  <c r="K8" i="11"/>
  <c r="H8" i="11"/>
  <c r="E8" i="11"/>
  <c r="P7" i="11"/>
  <c r="O7" i="11"/>
  <c r="N7" i="11"/>
  <c r="K7" i="11"/>
  <c r="H7" i="11"/>
  <c r="E7" i="11"/>
  <c r="P6" i="11"/>
  <c r="O6" i="11"/>
  <c r="N6" i="11"/>
  <c r="K6" i="11"/>
  <c r="H6" i="11"/>
  <c r="E6" i="11"/>
  <c r="J16" i="10"/>
  <c r="I16" i="10"/>
  <c r="G16" i="10"/>
  <c r="F16" i="10"/>
  <c r="D16" i="10"/>
  <c r="C16" i="10"/>
  <c r="E16" i="10" s="1"/>
  <c r="P15" i="10"/>
  <c r="O15" i="10"/>
  <c r="N15" i="10"/>
  <c r="K15" i="10"/>
  <c r="H15" i="10"/>
  <c r="E15" i="10"/>
  <c r="P14" i="10"/>
  <c r="O14" i="10"/>
  <c r="N14" i="10"/>
  <c r="K14" i="10"/>
  <c r="H14" i="10"/>
  <c r="E14" i="10"/>
  <c r="P13" i="10"/>
  <c r="O13" i="10"/>
  <c r="N13" i="10"/>
  <c r="K13" i="10"/>
  <c r="H13" i="10"/>
  <c r="E13" i="10"/>
  <c r="P12" i="10"/>
  <c r="O12" i="10"/>
  <c r="N12" i="10"/>
  <c r="K12" i="10"/>
  <c r="H12" i="10"/>
  <c r="E12" i="10"/>
  <c r="P11" i="10"/>
  <c r="O11" i="10"/>
  <c r="N11" i="10"/>
  <c r="H11" i="10"/>
  <c r="E11" i="10"/>
  <c r="P10" i="10"/>
  <c r="O10" i="10"/>
  <c r="N10" i="10"/>
  <c r="K10" i="10"/>
  <c r="H10" i="10"/>
  <c r="E10" i="10"/>
  <c r="P9" i="10"/>
  <c r="O9" i="10"/>
  <c r="N9" i="10"/>
  <c r="H9" i="10"/>
  <c r="E9" i="10"/>
  <c r="P8" i="10"/>
  <c r="O8" i="10"/>
  <c r="N8" i="10"/>
  <c r="K8" i="10"/>
  <c r="H8" i="10"/>
  <c r="E8" i="10"/>
  <c r="P7" i="10"/>
  <c r="O7" i="10"/>
  <c r="N7" i="10"/>
  <c r="K7" i="10"/>
  <c r="H7" i="10"/>
  <c r="E7" i="10"/>
  <c r="P6" i="10"/>
  <c r="O6" i="10"/>
  <c r="N6" i="10"/>
  <c r="K6" i="10"/>
  <c r="H6" i="10"/>
  <c r="E6" i="10"/>
  <c r="J28" i="9"/>
  <c r="G28" i="9"/>
  <c r="D28" i="9"/>
  <c r="C28" i="9"/>
  <c r="P23" i="9"/>
  <c r="O23" i="9"/>
  <c r="N23" i="9"/>
  <c r="K23" i="9"/>
  <c r="H23" i="9"/>
  <c r="P16" i="9"/>
  <c r="O16" i="9"/>
  <c r="N16" i="9"/>
  <c r="H16" i="9"/>
  <c r="E16" i="9"/>
  <c r="P15" i="9"/>
  <c r="O15" i="9"/>
  <c r="N15" i="9"/>
  <c r="H15" i="9"/>
  <c r="E15" i="9"/>
  <c r="P14" i="9"/>
  <c r="O14" i="9"/>
  <c r="N14" i="9"/>
  <c r="H14" i="9"/>
  <c r="E14" i="9"/>
  <c r="P13" i="9"/>
  <c r="O13" i="9"/>
  <c r="N13" i="9"/>
  <c r="H13" i="9"/>
  <c r="E13" i="9"/>
  <c r="P12" i="9"/>
  <c r="O12" i="9"/>
  <c r="N12" i="9"/>
  <c r="H12" i="9"/>
  <c r="E12" i="9"/>
  <c r="P11" i="9"/>
  <c r="O11" i="9"/>
  <c r="N11" i="9"/>
  <c r="H11" i="9"/>
  <c r="E11" i="9"/>
  <c r="P10" i="9"/>
  <c r="O10" i="9"/>
  <c r="N10" i="9"/>
  <c r="H10" i="9"/>
  <c r="E10" i="9"/>
  <c r="P9" i="9"/>
  <c r="O9" i="9"/>
  <c r="N9" i="9"/>
  <c r="H9" i="9"/>
  <c r="E9" i="9"/>
  <c r="P8" i="9"/>
  <c r="O8" i="9"/>
  <c r="N8" i="9"/>
  <c r="K8" i="9"/>
  <c r="H8" i="9"/>
  <c r="E8" i="9"/>
  <c r="P7" i="9"/>
  <c r="O7" i="9"/>
  <c r="N7" i="9"/>
  <c r="K7" i="9"/>
  <c r="H7" i="9"/>
  <c r="E7" i="9"/>
  <c r="P6" i="9"/>
  <c r="O6" i="9"/>
  <c r="N6" i="9"/>
  <c r="K6" i="9"/>
  <c r="H6" i="9"/>
  <c r="E6" i="9"/>
  <c r="L24" i="8"/>
  <c r="J24" i="8"/>
  <c r="I24" i="8"/>
  <c r="G24" i="8"/>
  <c r="F24" i="8"/>
  <c r="D24" i="8"/>
  <c r="C24" i="8"/>
  <c r="P23" i="8"/>
  <c r="O23" i="8"/>
  <c r="N23" i="8"/>
  <c r="K23" i="8"/>
  <c r="H23" i="8"/>
  <c r="E23" i="8"/>
  <c r="P17" i="8"/>
  <c r="O17" i="8"/>
  <c r="N17" i="8"/>
  <c r="K17" i="8"/>
  <c r="H17" i="8"/>
  <c r="E17" i="8"/>
  <c r="P16" i="8"/>
  <c r="O16" i="8"/>
  <c r="N16" i="8"/>
  <c r="K16" i="8"/>
  <c r="H16" i="8"/>
  <c r="E16" i="8"/>
  <c r="P15" i="8"/>
  <c r="O15" i="8"/>
  <c r="N15" i="8"/>
  <c r="K15" i="8"/>
  <c r="H15" i="8"/>
  <c r="E15" i="8"/>
  <c r="P14" i="8"/>
  <c r="O14" i="8"/>
  <c r="N14" i="8"/>
  <c r="K14" i="8"/>
  <c r="H14" i="8"/>
  <c r="E14" i="8"/>
  <c r="P13" i="8"/>
  <c r="O13" i="8"/>
  <c r="N13" i="8"/>
  <c r="K13" i="8"/>
  <c r="H13" i="8"/>
  <c r="E13" i="8"/>
  <c r="P12" i="8"/>
  <c r="O12" i="8"/>
  <c r="N12" i="8"/>
  <c r="K12" i="8"/>
  <c r="H12" i="8"/>
  <c r="E12" i="8"/>
  <c r="P11" i="8"/>
  <c r="O11" i="8"/>
  <c r="N11" i="8"/>
  <c r="H11" i="8"/>
  <c r="E11" i="8"/>
  <c r="P10" i="8"/>
  <c r="O10" i="8"/>
  <c r="N10" i="8"/>
  <c r="K10" i="8"/>
  <c r="H10" i="8"/>
  <c r="E10" i="8"/>
  <c r="P9" i="8"/>
  <c r="O9" i="8"/>
  <c r="N9" i="8"/>
  <c r="H9" i="8"/>
  <c r="E9" i="8"/>
  <c r="P8" i="8"/>
  <c r="O8" i="8"/>
  <c r="N8" i="8"/>
  <c r="K8" i="8"/>
  <c r="H8" i="8"/>
  <c r="E8" i="8"/>
  <c r="P7" i="8"/>
  <c r="O7" i="8"/>
  <c r="N7" i="8"/>
  <c r="K7" i="8"/>
  <c r="H7" i="8"/>
  <c r="E7" i="8"/>
  <c r="P6" i="8"/>
  <c r="O6" i="8"/>
  <c r="N6" i="8"/>
  <c r="K6" i="8"/>
  <c r="H6" i="8"/>
  <c r="E6" i="8"/>
  <c r="J26" i="7"/>
  <c r="I26" i="7"/>
  <c r="G26" i="7"/>
  <c r="F26" i="7"/>
  <c r="D26" i="7"/>
  <c r="C26" i="7"/>
  <c r="P22" i="7"/>
  <c r="O22" i="7"/>
  <c r="N22" i="7"/>
  <c r="K22" i="7"/>
  <c r="H22" i="7"/>
  <c r="E22" i="7"/>
  <c r="P18" i="7"/>
  <c r="O18" i="7"/>
  <c r="N18" i="7"/>
  <c r="K18" i="7"/>
  <c r="H18" i="7"/>
  <c r="P17" i="7"/>
  <c r="O17" i="7"/>
  <c r="N17" i="7"/>
  <c r="K17" i="7"/>
  <c r="H17" i="7"/>
  <c r="P15" i="7"/>
  <c r="O15" i="7"/>
  <c r="N15" i="7"/>
  <c r="K15" i="7"/>
  <c r="H15" i="7"/>
  <c r="E15" i="7"/>
  <c r="P14" i="7"/>
  <c r="O14" i="7"/>
  <c r="N14" i="7"/>
  <c r="K14" i="7"/>
  <c r="H14" i="7"/>
  <c r="E14" i="7"/>
  <c r="P13" i="7"/>
  <c r="O13" i="7"/>
  <c r="N13" i="7"/>
  <c r="K13" i="7"/>
  <c r="H13" i="7"/>
  <c r="E13" i="7"/>
  <c r="P12" i="7"/>
  <c r="O12" i="7"/>
  <c r="N12" i="7"/>
  <c r="K12" i="7"/>
  <c r="H12" i="7"/>
  <c r="E12" i="7"/>
  <c r="P11" i="7"/>
  <c r="O11" i="7"/>
  <c r="N11" i="7"/>
  <c r="H11" i="7"/>
  <c r="E11" i="7"/>
  <c r="P10" i="7"/>
  <c r="O10" i="7"/>
  <c r="N10" i="7"/>
  <c r="K10" i="7"/>
  <c r="H10" i="7"/>
  <c r="E10" i="7"/>
  <c r="P9" i="7"/>
  <c r="O9" i="7"/>
  <c r="N9" i="7"/>
  <c r="H9" i="7"/>
  <c r="E9" i="7"/>
  <c r="P8" i="7"/>
  <c r="O8" i="7"/>
  <c r="N8" i="7"/>
  <c r="K8" i="7"/>
  <c r="H8" i="7"/>
  <c r="E8" i="7"/>
  <c r="P7" i="7"/>
  <c r="O7" i="7"/>
  <c r="N7" i="7"/>
  <c r="K7" i="7"/>
  <c r="H7" i="7"/>
  <c r="E7" i="7"/>
  <c r="P6" i="7"/>
  <c r="O6" i="7"/>
  <c r="N6" i="7"/>
  <c r="K6" i="7"/>
  <c r="H6" i="7"/>
  <c r="E6" i="7"/>
  <c r="M16" i="6"/>
  <c r="L16" i="6"/>
  <c r="J16" i="6"/>
  <c r="I16" i="6"/>
  <c r="G16" i="6"/>
  <c r="F16" i="6"/>
  <c r="D16" i="6"/>
  <c r="C16" i="6"/>
  <c r="P15" i="6"/>
  <c r="O15" i="6"/>
  <c r="N15" i="6"/>
  <c r="K15" i="6"/>
  <c r="H15" i="6"/>
  <c r="E15" i="6"/>
  <c r="P14" i="6"/>
  <c r="O14" i="6"/>
  <c r="N14" i="6"/>
  <c r="K14" i="6"/>
  <c r="H14" i="6"/>
  <c r="E14" i="6"/>
  <c r="P13" i="6"/>
  <c r="O13" i="6"/>
  <c r="N13" i="6"/>
  <c r="K13" i="6"/>
  <c r="H13" i="6"/>
  <c r="E13" i="6"/>
  <c r="P12" i="6"/>
  <c r="O12" i="6"/>
  <c r="N12" i="6"/>
  <c r="K12" i="6"/>
  <c r="H12" i="6"/>
  <c r="E12" i="6"/>
  <c r="P11" i="6"/>
  <c r="O11" i="6"/>
  <c r="N11" i="6"/>
  <c r="H11" i="6"/>
  <c r="E11" i="6"/>
  <c r="P10" i="6"/>
  <c r="O10" i="6"/>
  <c r="N10" i="6"/>
  <c r="K10" i="6"/>
  <c r="H10" i="6"/>
  <c r="E10" i="6"/>
  <c r="P9" i="6"/>
  <c r="O9" i="6"/>
  <c r="N9" i="6"/>
  <c r="H9" i="6"/>
  <c r="E9" i="6"/>
  <c r="P8" i="6"/>
  <c r="O8" i="6"/>
  <c r="N8" i="6"/>
  <c r="K8" i="6"/>
  <c r="H8" i="6"/>
  <c r="E8" i="6"/>
  <c r="P7" i="6"/>
  <c r="O7" i="6"/>
  <c r="N7" i="6"/>
  <c r="K7" i="6"/>
  <c r="H7" i="6"/>
  <c r="E7" i="6"/>
  <c r="P6" i="6"/>
  <c r="O6" i="6"/>
  <c r="N6" i="6"/>
  <c r="K6" i="6"/>
  <c r="H6" i="6"/>
  <c r="E6" i="6"/>
  <c r="J18" i="5"/>
  <c r="I18" i="5"/>
  <c r="G18" i="5"/>
  <c r="D18" i="5"/>
  <c r="C18" i="5"/>
  <c r="P17" i="5"/>
  <c r="O17" i="5"/>
  <c r="N17" i="5"/>
  <c r="K17" i="5"/>
  <c r="H17" i="5"/>
  <c r="E17" i="5"/>
  <c r="P16" i="5"/>
  <c r="O16" i="5"/>
  <c r="N16" i="5"/>
  <c r="K16" i="5"/>
  <c r="H16" i="5"/>
  <c r="E16" i="5"/>
  <c r="P15" i="5"/>
  <c r="O15" i="5"/>
  <c r="N15" i="5"/>
  <c r="K15" i="5"/>
  <c r="H15" i="5"/>
  <c r="E15" i="5"/>
  <c r="P14" i="5"/>
  <c r="O14" i="5"/>
  <c r="N14" i="5"/>
  <c r="K14" i="5"/>
  <c r="H14" i="5"/>
  <c r="E14" i="5"/>
  <c r="P13" i="5"/>
  <c r="O13" i="5"/>
  <c r="N13" i="5"/>
  <c r="K13" i="5"/>
  <c r="H13" i="5"/>
  <c r="E13" i="5"/>
  <c r="P12" i="5"/>
  <c r="O12" i="5"/>
  <c r="N12" i="5"/>
  <c r="K12" i="5"/>
  <c r="H12" i="5"/>
  <c r="E12" i="5"/>
  <c r="P11" i="5"/>
  <c r="O11" i="5"/>
  <c r="N11" i="5"/>
  <c r="K11" i="5"/>
  <c r="H11" i="5"/>
  <c r="E11" i="5"/>
  <c r="P10" i="5"/>
  <c r="O10" i="5"/>
  <c r="N10" i="5"/>
  <c r="H10" i="5"/>
  <c r="E10" i="5"/>
  <c r="P9" i="5"/>
  <c r="O9" i="5"/>
  <c r="N9" i="5"/>
  <c r="H9" i="5"/>
  <c r="E9" i="5"/>
  <c r="P8" i="5"/>
  <c r="O8" i="5"/>
  <c r="N8" i="5"/>
  <c r="K8" i="5"/>
  <c r="H8" i="5"/>
  <c r="E8" i="5"/>
  <c r="P7" i="5"/>
  <c r="O7" i="5"/>
  <c r="N7" i="5"/>
  <c r="K7" i="5"/>
  <c r="H7" i="5"/>
  <c r="E7" i="5"/>
  <c r="P6" i="5"/>
  <c r="O6" i="5"/>
  <c r="N6" i="5"/>
  <c r="K6" i="5"/>
  <c r="H6" i="5"/>
  <c r="E6" i="5"/>
  <c r="N6" i="4"/>
  <c r="N15" i="4"/>
  <c r="N14" i="4"/>
  <c r="N13" i="4"/>
  <c r="N12" i="4"/>
  <c r="N11" i="4"/>
  <c r="N10" i="4"/>
  <c r="N9" i="4"/>
  <c r="N8" i="4"/>
  <c r="K18" i="4"/>
  <c r="K17" i="4"/>
  <c r="K16" i="4"/>
  <c r="H18" i="4"/>
  <c r="H17" i="4"/>
  <c r="H16" i="4"/>
  <c r="H15" i="4"/>
  <c r="H14" i="4"/>
  <c r="H13" i="4"/>
  <c r="H12" i="4"/>
  <c r="H11" i="4"/>
  <c r="H10" i="4"/>
  <c r="H9" i="4"/>
  <c r="H8" i="4"/>
  <c r="H7" i="4"/>
  <c r="E18" i="4"/>
  <c r="E17" i="4"/>
  <c r="E16" i="4"/>
  <c r="E15" i="4"/>
  <c r="E14" i="4"/>
  <c r="E13" i="4"/>
  <c r="E12" i="4"/>
  <c r="E11" i="4"/>
  <c r="L19" i="4"/>
  <c r="J19" i="4"/>
  <c r="I19" i="4"/>
  <c r="G19" i="4"/>
  <c r="F19" i="4"/>
  <c r="D19" i="4"/>
  <c r="C19" i="4"/>
  <c r="P18" i="4"/>
  <c r="O18" i="4"/>
  <c r="N18" i="4"/>
  <c r="P17" i="4"/>
  <c r="O17" i="4"/>
  <c r="N17" i="4"/>
  <c r="P16" i="4"/>
  <c r="O16" i="4"/>
  <c r="N16" i="4"/>
  <c r="P15" i="4"/>
  <c r="O15" i="4"/>
  <c r="K15" i="4"/>
  <c r="P14" i="4"/>
  <c r="O14" i="4"/>
  <c r="K14" i="4"/>
  <c r="P13" i="4"/>
  <c r="O13" i="4"/>
  <c r="K13" i="4"/>
  <c r="P12" i="4"/>
  <c r="O12" i="4"/>
  <c r="K12" i="4"/>
  <c r="P11" i="4"/>
  <c r="O11" i="4"/>
  <c r="P10" i="4"/>
  <c r="O10" i="4"/>
  <c r="K10" i="4"/>
  <c r="P9" i="4"/>
  <c r="O9" i="4"/>
  <c r="P8" i="4"/>
  <c r="O8" i="4"/>
  <c r="K8" i="4"/>
  <c r="P7" i="4"/>
  <c r="O7" i="4"/>
  <c r="N7" i="4"/>
  <c r="K7" i="4"/>
  <c r="P6" i="4"/>
  <c r="O6" i="4"/>
  <c r="K6" i="4"/>
  <c r="H6" i="4"/>
  <c r="N18" i="3"/>
  <c r="N17" i="3"/>
  <c r="N16" i="3"/>
  <c r="N11" i="3"/>
  <c r="N7" i="3"/>
  <c r="N8" i="3"/>
  <c r="Q11" i="8" l="1"/>
  <c r="Q15" i="11"/>
  <c r="Q15" i="12"/>
  <c r="Q18" i="11"/>
  <c r="Q10" i="11"/>
  <c r="Q15" i="5"/>
  <c r="Q17" i="5"/>
  <c r="Q10" i="6"/>
  <c r="Q11" i="7"/>
  <c r="Q11" i="12"/>
  <c r="Q27" i="13"/>
  <c r="K28" i="13"/>
  <c r="Q12" i="13"/>
  <c r="Q7" i="13"/>
  <c r="Q11" i="13"/>
  <c r="E28" i="13"/>
  <c r="Q6" i="9"/>
  <c r="Q13" i="12"/>
  <c r="H19" i="12"/>
  <c r="P19" i="12"/>
  <c r="E19" i="12"/>
  <c r="E19" i="11"/>
  <c r="H16" i="10"/>
  <c r="P16" i="10"/>
  <c r="Q14" i="13"/>
  <c r="Q11" i="4"/>
  <c r="Q14" i="5"/>
  <c r="Q7" i="8"/>
  <c r="Q12" i="8"/>
  <c r="Q23" i="8"/>
  <c r="Q7" i="9"/>
  <c r="N16" i="10"/>
  <c r="Q10" i="10"/>
  <c r="Q15" i="10"/>
  <c r="Q8" i="11"/>
  <c r="P19" i="11"/>
  <c r="Q12" i="11"/>
  <c r="Q17" i="11"/>
  <c r="N19" i="12"/>
  <c r="Q10" i="12"/>
  <c r="Q12" i="12"/>
  <c r="Q14" i="12"/>
  <c r="Q6" i="13"/>
  <c r="O28" i="13"/>
  <c r="Q13" i="13"/>
  <c r="Q8" i="13"/>
  <c r="Q15" i="8"/>
  <c r="Q11" i="9"/>
  <c r="Q15" i="9"/>
  <c r="K16" i="10"/>
  <c r="Q7" i="10"/>
  <c r="Q8" i="10"/>
  <c r="Q11" i="10"/>
  <c r="Q12" i="10"/>
  <c r="Q14" i="10"/>
  <c r="O19" i="11"/>
  <c r="Q9" i="11"/>
  <c r="Q13" i="11"/>
  <c r="K19" i="12"/>
  <c r="Q7" i="12"/>
  <c r="Q8" i="12"/>
  <c r="Q17" i="12"/>
  <c r="N28" i="13"/>
  <c r="Q10" i="13"/>
  <c r="Q13" i="4"/>
  <c r="Q17" i="4"/>
  <c r="Q9" i="4"/>
  <c r="Q12" i="4"/>
  <c r="Q16" i="4"/>
  <c r="E16" i="6"/>
  <c r="Q10" i="8"/>
  <c r="Q10" i="9"/>
  <c r="Q6" i="10"/>
  <c r="O16" i="10"/>
  <c r="Q13" i="10"/>
  <c r="K19" i="11"/>
  <c r="Q7" i="11"/>
  <c r="Q11" i="11"/>
  <c r="Q14" i="11"/>
  <c r="Q16" i="11"/>
  <c r="Q6" i="12"/>
  <c r="O19" i="12"/>
  <c r="Q16" i="12"/>
  <c r="Q18" i="12"/>
  <c r="H28" i="13"/>
  <c r="P28" i="13"/>
  <c r="K28" i="9"/>
  <c r="Q23" i="9"/>
  <c r="Q16" i="9"/>
  <c r="Q14" i="9"/>
  <c r="Q8" i="9"/>
  <c r="Q13" i="9"/>
  <c r="Q12" i="9"/>
  <c r="H28" i="9"/>
  <c r="E28" i="9"/>
  <c r="P28" i="9"/>
  <c r="O28" i="9"/>
  <c r="N24" i="8"/>
  <c r="Q17" i="8"/>
  <c r="K24" i="8"/>
  <c r="Q6" i="8"/>
  <c r="Q16" i="8"/>
  <c r="Q13" i="8"/>
  <c r="Q14" i="8"/>
  <c r="Q9" i="8"/>
  <c r="H24" i="8"/>
  <c r="Q8" i="8"/>
  <c r="P24" i="8"/>
  <c r="E24" i="8"/>
  <c r="O24" i="8"/>
  <c r="Q13" i="7"/>
  <c r="Q15" i="7"/>
  <c r="Q22" i="7"/>
  <c r="Q7" i="7"/>
  <c r="Q17" i="7"/>
  <c r="Q14" i="7"/>
  <c r="Q8" i="7"/>
  <c r="Q12" i="7"/>
  <c r="K26" i="7"/>
  <c r="Q10" i="7"/>
  <c r="Q6" i="7"/>
  <c r="Q18" i="7"/>
  <c r="H26" i="7"/>
  <c r="P26" i="7"/>
  <c r="E26" i="7"/>
  <c r="O26" i="7"/>
  <c r="Q13" i="6"/>
  <c r="Q15" i="6"/>
  <c r="Q11" i="6"/>
  <c r="Q12" i="6"/>
  <c r="Q14" i="6"/>
  <c r="N16" i="6"/>
  <c r="K16" i="6"/>
  <c r="Q6" i="6"/>
  <c r="Q7" i="6"/>
  <c r="H16" i="6"/>
  <c r="Q8" i="6"/>
  <c r="P16" i="6"/>
  <c r="O16" i="6"/>
  <c r="N18" i="5"/>
  <c r="K18" i="5"/>
  <c r="Q10" i="5"/>
  <c r="Q11" i="5"/>
  <c r="Q13" i="5"/>
  <c r="Q16" i="5"/>
  <c r="Q7" i="5"/>
  <c r="Q8" i="5"/>
  <c r="Q12" i="5"/>
  <c r="H18" i="5"/>
  <c r="Q6" i="5"/>
  <c r="P18" i="5"/>
  <c r="E18" i="5"/>
  <c r="O18" i="5"/>
  <c r="Q9" i="13"/>
  <c r="Q9" i="12"/>
  <c r="Q6" i="11"/>
  <c r="H19" i="11"/>
  <c r="Q9" i="10"/>
  <c r="Q9" i="9"/>
  <c r="Q9" i="7"/>
  <c r="Q9" i="6"/>
  <c r="Q9" i="5"/>
  <c r="Q15" i="4"/>
  <c r="Q10" i="4"/>
  <c r="Q14" i="4"/>
  <c r="Q18" i="4"/>
  <c r="H19" i="4"/>
  <c r="Q7" i="4"/>
  <c r="Q6" i="4"/>
  <c r="Q8" i="4"/>
  <c r="K19" i="4"/>
  <c r="P19" i="4"/>
  <c r="N19" i="4"/>
  <c r="O19" i="4"/>
  <c r="E19" i="4"/>
  <c r="K10" i="3"/>
  <c r="K7" i="3"/>
  <c r="K12" i="3"/>
  <c r="K6" i="3"/>
  <c r="K14" i="3"/>
  <c r="K13" i="3"/>
  <c r="K15" i="3"/>
  <c r="K8" i="3"/>
  <c r="Q19" i="11" l="1"/>
  <c r="Q19" i="12"/>
  <c r="Q16" i="10"/>
  <c r="Q28" i="13"/>
  <c r="Q28" i="9"/>
  <c r="Q24" i="8"/>
  <c r="Q26" i="7"/>
  <c r="Q16" i="6"/>
  <c r="Q18" i="5"/>
  <c r="Q19" i="4"/>
  <c r="H9" i="3"/>
  <c r="H8" i="3"/>
  <c r="H7" i="3"/>
  <c r="H6" i="3"/>
  <c r="Q18" i="3" l="1"/>
  <c r="Q17" i="3"/>
  <c r="Q16" i="3"/>
  <c r="Q15" i="3"/>
  <c r="Q14" i="3"/>
  <c r="Q13" i="3"/>
  <c r="Q12" i="3"/>
  <c r="Q11" i="3"/>
  <c r="Q10" i="3"/>
  <c r="Q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N19" i="3"/>
  <c r="K19" i="3"/>
  <c r="J19" i="3"/>
  <c r="I19" i="3"/>
  <c r="H19" i="3"/>
  <c r="G19" i="3"/>
  <c r="F19" i="3"/>
  <c r="D19" i="3"/>
  <c r="C19" i="3"/>
  <c r="E19" i="3" s="1"/>
  <c r="E8" i="3"/>
  <c r="Q8" i="3" s="1"/>
  <c r="E7" i="3"/>
  <c r="Q7" i="3" s="1"/>
  <c r="E6" i="3"/>
  <c r="Q6" i="3" s="1"/>
  <c r="O19" i="3" l="1"/>
  <c r="Q19" i="3"/>
  <c r="P19" i="3"/>
</calcChain>
</file>

<file path=xl/sharedStrings.xml><?xml version="1.0" encoding="utf-8"?>
<sst xmlns="http://schemas.openxmlformats.org/spreadsheetml/2006/main" count="1591" uniqueCount="284">
  <si>
    <t>Lp.</t>
  </si>
  <si>
    <t>1.</t>
  </si>
  <si>
    <t>2.</t>
  </si>
  <si>
    <t>3.</t>
  </si>
  <si>
    <t>Utrzymanie zieleni</t>
  </si>
  <si>
    <t>Plan</t>
  </si>
  <si>
    <t>Wyposażenie SP Boże</t>
  </si>
  <si>
    <t>Budowa wiaty na placu zabaw</t>
  </si>
  <si>
    <t>Równanie boiska</t>
  </si>
  <si>
    <t>Wykonanie</t>
  </si>
  <si>
    <t>Pozostało</t>
  </si>
  <si>
    <t>Plac zabaw</t>
  </si>
  <si>
    <t>Wyszczególnienie</t>
  </si>
  <si>
    <t>Razem:</t>
  </si>
  <si>
    <t>Rok 2015</t>
  </si>
  <si>
    <t xml:space="preserve">Rok 2016 </t>
  </si>
  <si>
    <t>Rok 2017</t>
  </si>
  <si>
    <t>Rok 2018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</si>
  <si>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</si>
  <si>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</si>
  <si>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</si>
  <si>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</si>
  <si>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</si>
  <si>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</si>
  <si>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</si>
  <si>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</si>
  <si>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</si>
  <si>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</si>
  <si>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Organizacja imprez integracyjnych</t>
  </si>
  <si>
    <t>Remont dróg gminnych</t>
  </si>
  <si>
    <t>Zakup donic, śmietnika na przystanek</t>
  </si>
  <si>
    <t xml:space="preserve">Zakup kosiarki spalinowej </t>
  </si>
  <si>
    <t>Zakup tablic informacyjnych - adresowych</t>
  </si>
  <si>
    <t>Wyposazenie SP Szestno</t>
  </si>
  <si>
    <t>Tablica ogłoszeniowowa</t>
  </si>
  <si>
    <t>Zakup kostku brukowej</t>
  </si>
  <si>
    <t>ZESTAWIENIE PLANÓW I WYDATKÓW FUNDUSZU SOŁECKIEGO BUDZISKA W LATACH 2015-2018</t>
  </si>
  <si>
    <t>ZESTAWIENIE PLANÓW I WYDATKÓW FUNDUSZU SOŁECKIEGO BAGIENICE W LATACH 2015-2018</t>
  </si>
  <si>
    <t>ZESTAWIENIE PLANÓW I WYDATKÓW FUNDUSZU SOŁECKIEGO BAGIENICE MAŁE W LATACH 2015-2018</t>
  </si>
  <si>
    <t>ZESTAWIENIE PLANÓW I WYDATKÓW FUNDUSZU SOŁECKIEGO BOŻA WÓLKA W LATACH 2015-2018</t>
  </si>
  <si>
    <t>ZESTAWIENIE PLANÓW I WYDATKÓW FUNDUSZU SOŁECKIEGO BOŻE W LATACH 2015-2018</t>
  </si>
  <si>
    <t xml:space="preserve">Budowa pomostu na plaży  </t>
  </si>
  <si>
    <t>Remont drogi gminnej</t>
  </si>
  <si>
    <t>Zakup piasku</t>
  </si>
  <si>
    <t>Wymiana dachu na przystanku</t>
  </si>
  <si>
    <t>Organizacja imprez sportowo-rekreacyjnych</t>
  </si>
  <si>
    <t>Remont dróg</t>
  </si>
  <si>
    <t>Remont cmentarza</t>
  </si>
  <si>
    <t>Przygotowanie terenu pod budowę placu zabaw</t>
  </si>
  <si>
    <t>Zakup piasu na plażę</t>
  </si>
  <si>
    <t>Budowa placu zabaw</t>
  </si>
  <si>
    <t>Montaż lamp oświetleniowych</t>
  </si>
  <si>
    <t>Oświetlenie</t>
  </si>
  <si>
    <t>Zakup i montaż znaków informacyjnych</t>
  </si>
  <si>
    <t>Modernizacja boiska przy SP Boże</t>
  </si>
  <si>
    <t>Materiały remontowe na malowanie przystanków</t>
  </si>
  <si>
    <t>Równanie terenu na placu zabaw</t>
  </si>
  <si>
    <t>Brama na cmentarz komunalny</t>
  </si>
  <si>
    <t>Wiata drewniana</t>
  </si>
  <si>
    <t>Zakup śmietników na przystaneki</t>
  </si>
  <si>
    <t>Modernizacja oświetlenia</t>
  </si>
  <si>
    <t>Domek letniskowy</t>
  </si>
  <si>
    <t>14.</t>
  </si>
  <si>
    <t>15.</t>
  </si>
  <si>
    <t>16.</t>
  </si>
  <si>
    <t>Zakup wykaszarki</t>
  </si>
  <si>
    <t>Ogrodzenie (siatka) boiska (dużego)</t>
  </si>
  <si>
    <t>17.</t>
  </si>
  <si>
    <t>Plaża Wyszembork</t>
  </si>
  <si>
    <t>Eko park (dokumentacja)</t>
  </si>
  <si>
    <t>Zakup piaskownicy z przykryciem</t>
  </si>
  <si>
    <t>18.</t>
  </si>
  <si>
    <t>19.</t>
  </si>
  <si>
    <t>20.</t>
  </si>
  <si>
    <t>Zakup i montaż naków informacyjnych (adresowych)</t>
  </si>
  <si>
    <t>Zakup materiałów remontowych (plac zabaw)</t>
  </si>
  <si>
    <t>ZESTAWIENIE PLANÓW I WYDATKÓW FUNDUSZU SOŁECKIEGO GĄZWA W LATACH 2015-2018</t>
  </si>
  <si>
    <t>ZESTAWIENIE PLANÓW I WYDATKÓW FUNDUSZU SOŁECKIEGO GRABOWO W LATACH 2015-2018</t>
  </si>
  <si>
    <t>ZESTAWIENIE PLANÓW I WYDATKÓW FUNDUSZU SOŁECKIEGO GRONOWO W LATACH 2015-2018</t>
  </si>
  <si>
    <t>Zakup drzewek ozdobnych</t>
  </si>
  <si>
    <t>Zakup ławaek</t>
  </si>
  <si>
    <t>Zakup siatek na bramki</t>
  </si>
  <si>
    <t>Zakup babinktona</t>
  </si>
  <si>
    <t>Zakup huśtawki</t>
  </si>
  <si>
    <t>Tablice informacyjne</t>
  </si>
  <si>
    <t>Utrzymanie świetlicy (środki czystości, materiały remontowe)</t>
  </si>
  <si>
    <t>Budowa siłowni plenerowej</t>
  </si>
  <si>
    <t>Zakup siatki, słupków oraz piłkochwyty</t>
  </si>
  <si>
    <t>Komplet ogrodowy</t>
  </si>
  <si>
    <t>Zakup namiotu</t>
  </si>
  <si>
    <t>Termosy gastronomiczne</t>
  </si>
  <si>
    <t>Oświetlenie boiska</t>
  </si>
  <si>
    <t>Wózek do malowania linii na boisku</t>
  </si>
  <si>
    <t>Zakup stroii piłkarskich</t>
  </si>
  <si>
    <t>Zagospodarowanie części budynku OSP</t>
  </si>
  <si>
    <t>Stroje piłkarskie</t>
  </si>
  <si>
    <t>Budowa drewnianej wiaty rekreacyjnej</t>
  </si>
  <si>
    <t>Tablice informacyjne (adresowe)</t>
  </si>
  <si>
    <t>Zakup materiałów remontowych do świetlicy</t>
  </si>
  <si>
    <t>Wyposażenie placu zabaw i zakup rzeźb</t>
  </si>
  <si>
    <t>Zagospodarowanie skarpy w centrum wsi</t>
  </si>
  <si>
    <t>Zagospodarowanie poddasza budynku gminnego - sala tradysji OSP</t>
  </si>
  <si>
    <t>Transportowanie kruszywa</t>
  </si>
  <si>
    <t>Zakup piasku na plażę</t>
  </si>
  <si>
    <t>Naprawa przystanku w Dobroszewie</t>
  </si>
  <si>
    <t>Renowacja rzeźb</t>
  </si>
  <si>
    <t>Projekt rozbudowy oświetlenia</t>
  </si>
  <si>
    <t>21.</t>
  </si>
  <si>
    <t>22.</t>
  </si>
  <si>
    <t>Usługi remontowe - plaża</t>
  </si>
  <si>
    <t>Remont krzyża przydrożnego</t>
  </si>
  <si>
    <t>Budowa parkingu wiejskiego (materiały remontowe)</t>
  </si>
  <si>
    <t>Zakup głośników + mikrofon</t>
  </si>
  <si>
    <t>ZESTAWIENIE PLANÓW I WYDATKÓW FUNDUSZU SOŁECKIEGO KARWIE W LATACH 2015-2018</t>
  </si>
  <si>
    <t>ZESTAWIENIE PLANÓW I WYDATKÓW FUNDUSZU SOŁECKIEGO KIERSZTANOWO W LATACH 2015-2018</t>
  </si>
  <si>
    <t>ZESTAWIENIE PLANÓW I WYDATKÓW FUNDUSZU SOŁECKIEGO KOSEWO W LATACH 2015-2018</t>
  </si>
  <si>
    <t>ZESTAWIENIE PLANÓW I WYDATKÓW FUNDUSZU SOŁECKIEGO KRZYWE W LATACH 2015-2018</t>
  </si>
  <si>
    <t>ZESTAWIENIE PLANÓW I WYDATKÓW FUNDUSZU SOŁECKIEGO LEMBRUK W LATACH 2015-2018</t>
  </si>
  <si>
    <t>ZESTAWIENIE PLANÓW I WYDATKÓW FUNDUSZU SOŁECKIEGO MARCINKOWO W LATACH 2015-2018</t>
  </si>
  <si>
    <t>ZESTAWIENIE PLANÓW I WYDATKÓW FUNDUSZU SOŁECKIEGO MIERZEJEWO W LATACH 2015-2018</t>
  </si>
  <si>
    <t>ZESTAWIENIE PLANÓW I WYDATKÓW FUNDUSZU SOŁECKIEGO MŁYNOWO W LATACH 2015-2018</t>
  </si>
  <si>
    <t>ZESTAWIENIE PLANÓW I WYDATKÓW FUNDUSZU SOŁECKIEGO MUNTOWO W LATACH 2015-2018</t>
  </si>
  <si>
    <t>ZESTAWIENIE PLANÓW I WYDATKÓW FUNDUSZU SOŁECKIEGO NIKUTOWO W LATACH 2015-2018</t>
  </si>
  <si>
    <t>ZESTAWIENIE PLANÓW I WYDATKÓW FUNDUSZU SOŁECKIEGO NOTYST MAŁY W LATACH 2015-2018</t>
  </si>
  <si>
    <t>ZESTAWIENIE PLANÓW I WYDATKÓW FUNDUSZU SOŁECKIEGO NOWE BAGIENICE W LATACH 2015-2018</t>
  </si>
  <si>
    <t>ZESTAWIENIE PLANÓW I WYDATKÓW FUNDUSZU SOŁECKIEGO POLSKA WIEŚ W LATACH 2015-2018</t>
  </si>
  <si>
    <t>ZESTAWIENIE PLANÓW I WYDATKÓW FUNDUSZU SOŁECKIEGO POPOWO SALĘCKIE W LATACH 2015-2018</t>
  </si>
  <si>
    <t>ZESTAWIENIE PLANÓW I WYDATKÓW FUNDUSZU SOŁECKIEGO PROBARK W LATACH 2015-2018</t>
  </si>
  <si>
    <t>ZESTAWIENIE PLANÓW I WYDATKÓW FUNDUSZU SOŁECKI RUSKA WIEŚ W LATACH 2015-2018</t>
  </si>
  <si>
    <t>ZESTAWIENIE PLANÓW I WYDATKÓW FUNDUSZU SOŁECKIEGO RYDWĄGI W LATACH 2015-2018</t>
  </si>
  <si>
    <t>ZESTAWIENIE PLANÓW I WYDATKÓW FUNDUSZU SOŁECKIEGO SZCZERZBOWO W LATACH 2015-2018</t>
  </si>
  <si>
    <t>ZESTAWIENIE PLANÓW I WYDATKÓW FUNDUSZU SOŁECKIEGO SZESTNO W LATACH 2015-2018</t>
  </si>
  <si>
    <t>ZESTAWIENIE PLANÓW I WYDATKÓW FUNDUSZU SOŁECKIEGO UŻRANKI W LATACH 2015-2018</t>
  </si>
  <si>
    <t>ZESTAWIENIE PLANÓW I WYDATKÓW FUNDUSZU SOŁECKIEGO WIERZBOWO W LATACH 2015-2018</t>
  </si>
  <si>
    <t>ZESTAWIENIE PLANÓW I WYDATKÓW FUNDUSZU SOŁECKIEGO WYSZEMBORK W LATACH 2015-2018</t>
  </si>
  <si>
    <t>ZESTAWIENIE PLANÓW I WYDATKÓW FUNDUSZU SOŁECKIEGO ZALEC W LATACH 2015-2018</t>
  </si>
  <si>
    <t>Projekt budowy świetlicy</t>
  </si>
  <si>
    <t>Zakup strojów sportowych- piłkarskich</t>
  </si>
  <si>
    <t>Imprezy sportowo-rekreacyjne</t>
  </si>
  <si>
    <t>Zakup kosiarki spalinowej</t>
  </si>
  <si>
    <t>Zakup stołów i ławek</t>
  </si>
  <si>
    <t>Zakup sprzętu gospodarczego</t>
  </si>
  <si>
    <t>Wywóz nieczystości z plaży</t>
  </si>
  <si>
    <t>Wyposażenie świetlicy</t>
  </si>
  <si>
    <t>Odwodnienie drogi gminnej</t>
  </si>
  <si>
    <t>Zakup lustra drogowego</t>
  </si>
  <si>
    <t>Zakup materiałów remontowych - świetlica</t>
  </si>
  <si>
    <t>Budowa wiaty</t>
  </si>
  <si>
    <t>Zagospodarowanie terenu wokół świetlicy, w tym plac zabaw</t>
  </si>
  <si>
    <t>Wiata</t>
  </si>
  <si>
    <t>Materiały remontowe - świetlica</t>
  </si>
  <si>
    <t>Budowa pomostu</t>
  </si>
  <si>
    <t>Zakup akumulatora</t>
  </si>
  <si>
    <t>Zakup kosiarki</t>
  </si>
  <si>
    <t>Zakup ławek i stołów</t>
  </si>
  <si>
    <t>Zakup krzewów ozdobnych</t>
  </si>
  <si>
    <t>Impreza sportowo-rekreacyjna</t>
  </si>
  <si>
    <t>Siłownia plenerowa</t>
  </si>
  <si>
    <t>Ułożenie polbruku pod wiatami</t>
  </si>
  <si>
    <t>Wiaty - szt 2</t>
  </si>
  <si>
    <t>Dofinansowanie szkoły w Marcinkowie</t>
  </si>
  <si>
    <t>Zakup pojemników na śmieci</t>
  </si>
  <si>
    <t>Wynajem toi-toi (plaża)</t>
  </si>
  <si>
    <t>Malowanie przystanków</t>
  </si>
  <si>
    <t>Zakup ławek ogrodowych</t>
  </si>
  <si>
    <t>Projekt budowy boiska szkolnego</t>
  </si>
  <si>
    <t>Zakup drzwi do świetlicy</t>
  </si>
  <si>
    <t>Remont świetlicy</t>
  </si>
  <si>
    <t>Wyposażenie SP Kosewo</t>
  </si>
  <si>
    <t>Biblioteka -teatr  "Spotkanie przy stoliku"</t>
  </si>
  <si>
    <t>Zakup ławek na plażę</t>
  </si>
  <si>
    <t>Parking przy cmentarzu</t>
  </si>
  <si>
    <t>Monitoring boiska szkolnego</t>
  </si>
  <si>
    <t>Zakup tablic informacyjnych</t>
  </si>
  <si>
    <t>Remont tablic informacyjnych</t>
  </si>
  <si>
    <t>Wykonanie chodnika na cmentarzu</t>
  </si>
  <si>
    <t>Wykonanie polbruku pod wiatą</t>
  </si>
  <si>
    <t>Ogrodzenie cmentarza</t>
  </si>
  <si>
    <t>Wyjazd do teatru</t>
  </si>
  <si>
    <t>Przystanek autobusowy</t>
  </si>
  <si>
    <t>Zakup koszy na śmieci</t>
  </si>
  <si>
    <t>Odnowa tablicy miejscowości</t>
  </si>
  <si>
    <t>Lustra drogowe</t>
  </si>
  <si>
    <t>Zakup ławek</t>
  </si>
  <si>
    <t>Zajęcia w świetlicy</t>
  </si>
  <si>
    <t>Materiały remontowe świetlicy</t>
  </si>
  <si>
    <t>Tablica informacyjna miejscowości</t>
  </si>
  <si>
    <t>Remont wjazdu</t>
  </si>
  <si>
    <t>Wiata przystankowa</t>
  </si>
  <si>
    <t>Zakup siatki na boisko</t>
  </si>
  <si>
    <t>Wykonanie oświetlenia pod wiatą</t>
  </si>
  <si>
    <t>Zakup sprzęu nagłaśniającego do świetlicy</t>
  </si>
  <si>
    <t>Oznaczenie skraju jezdni słupkami</t>
  </si>
  <si>
    <t>Tablice ogłoszeniowe</t>
  </si>
  <si>
    <t>Zakup ławek i stołów do wiaty</t>
  </si>
  <si>
    <t>Naprawa pomostu</t>
  </si>
  <si>
    <t>Konserwacja i naprawa kosiarki</t>
  </si>
  <si>
    <t>Zakup akcesori do siatki do gry w piłkę siatkową</t>
  </si>
  <si>
    <t>Modernizacja plaży</t>
  </si>
  <si>
    <t>Znaku informacyjne (adresowe)</t>
  </si>
  <si>
    <t>Zakup i montaż blachodachówkę na altanie</t>
  </si>
  <si>
    <t>Wyłożenie polbrukiem pod wiatą</t>
  </si>
  <si>
    <t>Położenie polbruku przy przystanku</t>
  </si>
  <si>
    <t>Zakup koszy betonowych</t>
  </si>
  <si>
    <t>Wywóz nieczystości stałych (sprzątanie miejscowości)</t>
  </si>
  <si>
    <t>Zakup bramek na boisko</t>
  </si>
  <si>
    <t>Montaż lampy oświetleniowej</t>
  </si>
  <si>
    <t>Budowy pomostu</t>
  </si>
  <si>
    <t>Słupki ogrodzeniowe - boisko</t>
  </si>
  <si>
    <t>Organizacja impres sportowo-rekreacyjnych</t>
  </si>
  <si>
    <t>Orgrodzenie działki</t>
  </si>
  <si>
    <t>Zakupnasion  trawy</t>
  </si>
  <si>
    <t>Zagospodarowanie działki gminnej</t>
  </si>
  <si>
    <t>Ułożenie polbruku na placu rekreacyjnym</t>
  </si>
  <si>
    <t>Zakup pisaku</t>
  </si>
  <si>
    <t>Zakup opału do świetlicy</t>
  </si>
  <si>
    <t>Remont schodów do świetlicy</t>
  </si>
  <si>
    <t>Zakup tablicę informacyjną</t>
  </si>
  <si>
    <t>Zakup zestawów (stoły i ławy)</t>
  </si>
  <si>
    <t>Zakup tablic adresowych</t>
  </si>
  <si>
    <t>Zakup i montaż lustra drogowego</t>
  </si>
  <si>
    <t>Materiały remontowe - przystanek</t>
  </si>
  <si>
    <t>Wyposażenie - świetlica</t>
  </si>
  <si>
    <t>Tablica ogłoszeń</t>
  </si>
  <si>
    <t>Oczyszczanie stawu przeciwpożarowego</t>
  </si>
  <si>
    <t>Wywóz wody ze stawu (paliwo)</t>
  </si>
  <si>
    <t>Zakup i postawienie garażu blaszanego</t>
  </si>
  <si>
    <t>Konserwacja i remont sprzętu</t>
  </si>
  <si>
    <t>Rozbudowa infrastruktury na działce 116/16 -plac zabaw</t>
  </si>
  <si>
    <t>Budowa boiska wielofunkcyjnego, wiaty rekreacyjnej, miejwca pod budowe świetlicy oraz plac rekreacyjno-sportowy (siłownia plenerowa)</t>
  </si>
  <si>
    <t>Remont pomostu</t>
  </si>
  <si>
    <t>OSP Wyszembork</t>
  </si>
  <si>
    <t>Sprzęt nagłaśniający</t>
  </si>
  <si>
    <t>Zakospodarowanie działki - plaża</t>
  </si>
  <si>
    <t>Biblioteka Kosewo</t>
  </si>
  <si>
    <t>SP Kosewo</t>
  </si>
  <si>
    <t>Lampa solarowa</t>
  </si>
  <si>
    <t>Budowa wiaty i ław na plaży</t>
  </si>
  <si>
    <t>Świetlica</t>
  </si>
  <si>
    <t>Transport piasku</t>
  </si>
  <si>
    <t>Chodnik na cmentarzu w Kosewie</t>
  </si>
  <si>
    <t>Wiata autobusowa</t>
  </si>
  <si>
    <t>Wiata na plaży</t>
  </si>
  <si>
    <t>Zakup kręgu na studnię</t>
  </si>
  <si>
    <t>Zakup narzędzi gospodarczych</t>
  </si>
  <si>
    <t>Oświaetlenie</t>
  </si>
  <si>
    <t>Zakup słupków i siatkę na plażę</t>
  </si>
  <si>
    <t>Drzwi wejściowe do świetlicy ( materiały remontowe)</t>
  </si>
  <si>
    <t>Boisko do siatki plażowej</t>
  </si>
  <si>
    <t>OSP Użranki</t>
  </si>
  <si>
    <t>Boisko do piłki nożnej</t>
  </si>
  <si>
    <t>Lampa do świetlicy</t>
  </si>
  <si>
    <t>RTV</t>
  </si>
  <si>
    <t>Wymiana trzech okien (świetlica)</t>
  </si>
  <si>
    <t>Materiały remontowe do świetlicy</t>
  </si>
  <si>
    <t>Zakup flag</t>
  </si>
  <si>
    <t>Tablice informacyjne - adresowe</t>
  </si>
  <si>
    <t>Zakup kosy spalinowej</t>
  </si>
  <si>
    <t>Wyposażenie do świetlicy</t>
  </si>
  <si>
    <t>Olej opałowy do świetlicy</t>
  </si>
  <si>
    <t>Remont świetlicy - materiały remontowe</t>
  </si>
  <si>
    <t>Zakup tablice informacyjne (adresowe)</t>
  </si>
  <si>
    <t>TOI-TOI - boisko</t>
  </si>
  <si>
    <t>Utrzymanie placu zabaw</t>
  </si>
  <si>
    <t>Utrzymanie boiska</t>
  </si>
  <si>
    <t>Zakup ław i stolików</t>
  </si>
  <si>
    <t>Stroje piłkarskie + piłki</t>
  </si>
  <si>
    <t>Zakup stojaka na rowery</t>
  </si>
  <si>
    <t>Zakup mundurów - OSP Szestno</t>
  </si>
  <si>
    <t>Zakup znaków informacyjnych (adresowych)</t>
  </si>
  <si>
    <t>Zakup termosów</t>
  </si>
  <si>
    <t>Budowa wiaty przy świetlicy</t>
  </si>
  <si>
    <t>OSP Użranki - remonty w remizie</t>
  </si>
  <si>
    <t>Utrzymanie czystości</t>
  </si>
  <si>
    <t>Remont i wyposażenie świetlicy</t>
  </si>
  <si>
    <t>Lustro drogowe</t>
  </si>
  <si>
    <t>Świetlica - zakup materiałów remontowych i usługi remontowe</t>
  </si>
  <si>
    <t>Zakup  zlewni - akt notarialny</t>
  </si>
  <si>
    <t>Boisko - utrzymanie</t>
  </si>
  <si>
    <t>Zakup dmuchawy do liści</t>
  </si>
  <si>
    <t>Przystanki - utrzymanie, remonty</t>
  </si>
  <si>
    <t>Rozbiórka budynku po byłej zlewni</t>
  </si>
  <si>
    <t>Znaki informacyjne (adresowe)</t>
  </si>
  <si>
    <t>Zagospodarowanie działki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</si>
</sst>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9"/>
        <bgColor indexed="26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0" fillId="0" borderId="0" xfId="0" applyNumberFormat="1"/>
    <xf numFmtId="4" fontId="1" fillId="0" borderId="14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3" fillId="0" borderId="0" xfId="0" applyFont="1"/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4" fontId="0" fillId="2" borderId="23" xfId="0" applyNumberFormat="1" applyFill="1" applyBorder="1" applyAlignment="1">
      <alignment horizontal="right"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4" fontId="0" fillId="2" borderId="31" xfId="0" applyNumberFormat="1" applyFill="1" applyBorder="1" applyAlignment="1">
      <alignment vertical="center"/>
    </xf>
    <xf numFmtId="4" fontId="0" fillId="2" borderId="32" xfId="0" applyNumberForma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4" fontId="0" fillId="2" borderId="35" xfId="0" applyNumberFormat="1" applyFill="1" applyBorder="1" applyAlignment="1">
      <alignment horizontal="right" vertical="center"/>
    </xf>
    <xf numFmtId="4" fontId="0" fillId="2" borderId="36" xfId="0" applyNumberFormat="1" applyFill="1" applyBorder="1" applyAlignment="1">
      <alignment horizontal="right" vertical="center"/>
    </xf>
    <xf numFmtId="4" fontId="0" fillId="2" borderId="37" xfId="0" applyNumberFormat="1" applyFill="1" applyBorder="1" applyAlignment="1">
      <alignment horizontal="right" vertical="center"/>
    </xf>
    <xf numFmtId="4" fontId="0" fillId="2" borderId="38" xfId="0" applyNumberFormat="1" applyFill="1" applyBorder="1" applyAlignment="1">
      <alignment horizontal="right" vertical="center"/>
    </xf>
    <xf numFmtId="4" fontId="0" fillId="2" borderId="39" xfId="0" applyNumberFormat="1" applyFill="1" applyBorder="1" applyAlignment="1">
      <alignment horizontal="right" vertical="center"/>
    </xf>
    <xf numFmtId="0" fontId="0" fillId="2" borderId="38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0" fontId="0" fillId="0" borderId="0" xfId="0" applyAlignment="1">
      <alignment horizontal="center"/>
    </xf>
    <xf numFmtId="0" fontId="0" fillId="0" borderId="5" xfId="0" applyBorder="1" applyAlignment="1">
      <alignment vertical="center" wrapText="1"/>
    </xf>
    <xf numFmtId="4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4" fontId="1" fillId="0" borderId="0" xfId="0" applyNumberFormat="1" applyFont="1"/>
    <xf numFmtId="0" fontId="0" fillId="2" borderId="0" xfId="0" applyFill="1" applyAlignment="1">
      <alignment wrapText="1"/>
    </xf>
    <xf numFmtId="4" fontId="0" fillId="2" borderId="0" xfId="0" applyNumberFormat="1" applyFill="1" applyAlignment="1">
      <alignment horizontal="center"/>
    </xf>
    <xf numFmtId="4" fontId="0" fillId="0" borderId="29" xfId="0" applyNumberFormat="1" applyBorder="1" applyAlignment="1">
      <alignment vertical="center"/>
    </xf>
    <xf numFmtId="0" fontId="0" fillId="0" borderId="29" xfId="0" applyBorder="1" applyAlignment="1">
      <alignment vertical="center" wrapText="1"/>
    </xf>
    <xf numFmtId="4" fontId="4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wrapText="1"/>
    </xf>
    <xf numFmtId="4" fontId="0" fillId="0" borderId="0" xfId="0" applyNumberFormat="1" applyAlignment="1">
      <alignment horizontal="right"/>
    </xf>
    <xf numFmtId="0" fontId="0" fillId="2" borderId="0" xfId="0" applyFill="1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4" fontId="0" fillId="2" borderId="0" xfId="0" applyNumberForma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vertical="center" wrapText="1"/>
    </xf>
    <xf numFmtId="4" fontId="0" fillId="0" borderId="0" xfId="0" applyNumberFormat="1" applyAlignment="1">
      <alignment horizontal="center"/>
    </xf>
    <xf numFmtId="4" fontId="7" fillId="2" borderId="0" xfId="0" applyNumberFormat="1" applyFont="1" applyFill="1" applyAlignment="1">
      <alignment vertical="center"/>
    </xf>
    <xf numFmtId="0" fontId="7" fillId="0" borderId="0" xfId="0" applyFont="1"/>
    <xf numFmtId="4" fontId="5" fillId="2" borderId="0" xfId="0" applyNumberFormat="1" applyFont="1" applyFill="1" applyAlignment="1">
      <alignment horizontal="right" vertical="center"/>
    </xf>
    <xf numFmtId="0" fontId="1" fillId="0" borderId="0" xfId="0" applyFont="1"/>
    <xf numFmtId="2" fontId="0" fillId="2" borderId="0" xfId="0" applyNumberFormat="1" applyFill="1" applyAlignment="1">
      <alignment vertical="center" wrapText="1"/>
    </xf>
    <xf numFmtId="0" fontId="5" fillId="3" borderId="42" xfId="0" applyFont="1" applyFill="1" applyBorder="1" applyAlignment="1">
      <alignment horizontal="left" vertical="center" wrapText="1"/>
    </xf>
    <xf numFmtId="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right" vertical="center"/>
    </xf>
    <xf numFmtId="0" fontId="5" fillId="3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0" xfId="0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  <xf numFmtId="0" fontId="1" fillId="0" borderId="41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99FF"/>
      <color rgb="FFCCFF33"/>
      <color rgb="FF00CCFF"/>
      <color rgb="FFFF6699"/>
      <color rgb="FF66FF33"/>
      <color rgb="FFFFCC00"/>
      <color rgb="FFFF66FF"/>
      <color rgb="FFFFCC99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"/>
  <sheetViews>
    <sheetView topLeftCell="A19" workbookViewId="0">
      <selection activeCell="B29" sqref="B29"/>
    </sheetView>
  </sheetViews>
  <sheetFormatPr defaultRowHeight="14.25"/>
  <cols>
    <col min="1" max="1" width="5" customWidth="1"/>
    <col min="2" max="2" width="37.375" customWidth="1"/>
    <col min="3" max="17" width="11.625" customWidth="1"/>
  </cols>
  <sheetData>
    <row r="2" spans="1:17" ht="20.25">
      <c r="A2" s="120" t="s">
        <v>37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30" t="s">
        <v>4</v>
      </c>
      <c r="C6" s="40">
        <v>400</v>
      </c>
      <c r="D6" s="41">
        <v>188.8</v>
      </c>
      <c r="E6" s="42">
        <f>C6-D6</f>
        <v>211.2</v>
      </c>
      <c r="F6" s="36">
        <v>200</v>
      </c>
      <c r="G6" s="10">
        <v>184.8</v>
      </c>
      <c r="H6" s="11">
        <f>F6-G6</f>
        <v>15.199999999999989</v>
      </c>
      <c r="I6" s="9">
        <v>400</v>
      </c>
      <c r="J6" s="10">
        <v>188.13</v>
      </c>
      <c r="K6" s="11">
        <f>I6-J6</f>
        <v>211.87</v>
      </c>
      <c r="L6" s="9">
        <v>563.79999999999995</v>
      </c>
      <c r="M6" s="10">
        <v>194.15</v>
      </c>
      <c r="N6" s="16">
        <f>L6-M6</f>
        <v>369.65</v>
      </c>
      <c r="O6" s="9">
        <f>SUM(C6,F6,I6,L6)</f>
        <v>1563.8</v>
      </c>
      <c r="P6" s="10">
        <f>SUM(D6,G6,J6,M6)</f>
        <v>755.88</v>
      </c>
      <c r="Q6" s="11">
        <f>SUM(E6,H6,K6,N6)</f>
        <v>807.92</v>
      </c>
    </row>
    <row r="7" spans="1:17" ht="24.95" customHeight="1">
      <c r="A7" s="12" t="s">
        <v>2</v>
      </c>
      <c r="B7" s="30" t="s">
        <v>41</v>
      </c>
      <c r="C7" s="43">
        <v>4000</v>
      </c>
      <c r="D7" s="29">
        <v>4000</v>
      </c>
      <c r="E7" s="44">
        <f>C7-D7</f>
        <v>0</v>
      </c>
      <c r="F7" s="36">
        <v>2000</v>
      </c>
      <c r="G7" s="15">
        <v>2000</v>
      </c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8" si="0">SUM(C7,F7,I7,L7)</f>
        <v>6000</v>
      </c>
      <c r="P7" s="15">
        <f t="shared" si="0"/>
        <v>6000</v>
      </c>
      <c r="Q7" s="16">
        <f t="shared" si="0"/>
        <v>0</v>
      </c>
    </row>
    <row r="8" spans="1:17" ht="24.95" customHeight="1">
      <c r="A8" s="12" t="s">
        <v>3</v>
      </c>
      <c r="B8" s="31" t="s">
        <v>42</v>
      </c>
      <c r="C8" s="43">
        <v>4406</v>
      </c>
      <c r="D8" s="29">
        <v>4406</v>
      </c>
      <c r="E8" s="44">
        <f>C8-D8</f>
        <v>0</v>
      </c>
      <c r="F8" s="36">
        <v>2293.8200000000002</v>
      </c>
      <c r="G8" s="15">
        <v>2293.8200000000002</v>
      </c>
      <c r="H8" s="16">
        <f t="shared" ref="H8:H18" si="1">F8-G8</f>
        <v>0</v>
      </c>
      <c r="I8" s="14">
        <v>9244.73</v>
      </c>
      <c r="J8" s="15">
        <v>9244.73</v>
      </c>
      <c r="K8" s="16">
        <f>I8-J8</f>
        <v>0</v>
      </c>
      <c r="L8" s="14">
        <v>11000</v>
      </c>
      <c r="M8" s="15">
        <v>10901.1</v>
      </c>
      <c r="N8" s="16">
        <f t="shared" ref="N8:N15" si="2">L8-M8</f>
        <v>98.899999999999636</v>
      </c>
      <c r="O8" s="14">
        <f t="shared" si="0"/>
        <v>26944.55</v>
      </c>
      <c r="P8" s="15">
        <f t="shared" si="0"/>
        <v>26845.65</v>
      </c>
      <c r="Q8" s="16">
        <f>SUM(E9,H8,K8,N8)</f>
        <v>98.899999999999636</v>
      </c>
    </row>
    <row r="9" spans="1:17" ht="24.95" customHeight="1">
      <c r="A9" s="12" t="s">
        <v>18</v>
      </c>
      <c r="B9" s="32" t="s">
        <v>43</v>
      </c>
      <c r="C9" s="45"/>
      <c r="D9" s="27"/>
      <c r="E9" s="16">
        <f t="shared" ref="E9:E18" si="3">C9-D9</f>
        <v>0</v>
      </c>
      <c r="F9" s="36">
        <v>500</v>
      </c>
      <c r="G9" s="15">
        <v>492</v>
      </c>
      <c r="H9" s="16">
        <f t="shared" si="1"/>
        <v>8</v>
      </c>
      <c r="I9" s="14"/>
      <c r="J9" s="15"/>
      <c r="K9" s="16">
        <v>0</v>
      </c>
      <c r="L9" s="14"/>
      <c r="M9" s="15"/>
      <c r="N9" s="16">
        <f t="shared" si="2"/>
        <v>0</v>
      </c>
      <c r="O9" s="14">
        <f t="shared" si="0"/>
        <v>500</v>
      </c>
      <c r="P9" s="15">
        <f t="shared" si="0"/>
        <v>492</v>
      </c>
      <c r="Q9" s="16">
        <f>SUM(E9,H9,K9,N9)</f>
        <v>8</v>
      </c>
    </row>
    <row r="10" spans="1:17" ht="24.95" customHeight="1">
      <c r="A10" s="12" t="s">
        <v>19</v>
      </c>
      <c r="B10" s="33" t="s">
        <v>44</v>
      </c>
      <c r="C10" s="46"/>
      <c r="D10" s="28"/>
      <c r="E10" s="16">
        <f t="shared" si="3"/>
        <v>0</v>
      </c>
      <c r="F10" s="37">
        <v>3000</v>
      </c>
      <c r="G10" s="15">
        <v>2700</v>
      </c>
      <c r="H10" s="16">
        <f t="shared" si="1"/>
        <v>300</v>
      </c>
      <c r="I10" s="14"/>
      <c r="J10" s="15"/>
      <c r="K10" s="16">
        <f>I10-J10</f>
        <v>0</v>
      </c>
      <c r="L10" s="14"/>
      <c r="M10" s="15"/>
      <c r="N10" s="16">
        <f t="shared" si="2"/>
        <v>0</v>
      </c>
      <c r="O10" s="14">
        <f t="shared" si="0"/>
        <v>3000</v>
      </c>
      <c r="P10" s="15">
        <f t="shared" si="0"/>
        <v>2700</v>
      </c>
      <c r="Q10" s="16">
        <f t="shared" si="0"/>
        <v>300</v>
      </c>
    </row>
    <row r="11" spans="1:17" ht="24.95" customHeight="1">
      <c r="A11" s="12" t="s">
        <v>20</v>
      </c>
      <c r="B11" s="34" t="s">
        <v>45</v>
      </c>
      <c r="C11" s="17"/>
      <c r="D11" s="15"/>
      <c r="E11" s="16">
        <f t="shared" si="3"/>
        <v>0</v>
      </c>
      <c r="F11" s="50">
        <v>1000</v>
      </c>
      <c r="G11" s="15">
        <v>978.72</v>
      </c>
      <c r="H11" s="16">
        <f t="shared" si="1"/>
        <v>21.279999999999973</v>
      </c>
      <c r="I11" s="14"/>
      <c r="J11" s="15"/>
      <c r="K11" s="16">
        <v>0</v>
      </c>
      <c r="L11" s="14"/>
      <c r="M11" s="15"/>
      <c r="N11" s="16">
        <f t="shared" si="2"/>
        <v>0</v>
      </c>
      <c r="O11" s="14">
        <f t="shared" si="0"/>
        <v>1000</v>
      </c>
      <c r="P11" s="15">
        <f t="shared" si="0"/>
        <v>978.72</v>
      </c>
      <c r="Q11" s="16">
        <f t="shared" si="0"/>
        <v>21.279999999999973</v>
      </c>
    </row>
    <row r="12" spans="1:17" ht="24.95" customHeight="1">
      <c r="A12" s="12" t="s">
        <v>21</v>
      </c>
      <c r="B12" s="34"/>
      <c r="C12" s="17"/>
      <c r="D12" s="15"/>
      <c r="E12" s="16">
        <f t="shared" si="3"/>
        <v>0</v>
      </c>
      <c r="F12" s="38"/>
      <c r="G12" s="15"/>
      <c r="H12" s="16">
        <f t="shared" si="1"/>
        <v>0</v>
      </c>
      <c r="I12" s="14"/>
      <c r="J12" s="15"/>
      <c r="K12" s="16">
        <f>I12-J12</f>
        <v>0</v>
      </c>
      <c r="L12" s="14"/>
      <c r="M12" s="15"/>
      <c r="N12" s="16">
        <f t="shared" si="2"/>
        <v>0</v>
      </c>
      <c r="O12" s="14">
        <f t="shared" si="0"/>
        <v>0</v>
      </c>
      <c r="P12" s="15">
        <f t="shared" si="0"/>
        <v>0</v>
      </c>
      <c r="Q12" s="16">
        <f t="shared" si="0"/>
        <v>0</v>
      </c>
    </row>
    <row r="13" spans="1:17" ht="24.95" customHeight="1">
      <c r="A13" s="12" t="s">
        <v>22</v>
      </c>
      <c r="B13" s="34"/>
      <c r="C13" s="17"/>
      <c r="D13" s="15"/>
      <c r="E13" s="16">
        <f t="shared" si="3"/>
        <v>0</v>
      </c>
      <c r="F13" s="38"/>
      <c r="G13" s="15"/>
      <c r="H13" s="16">
        <f t="shared" si="1"/>
        <v>0</v>
      </c>
      <c r="I13" s="14"/>
      <c r="J13" s="15"/>
      <c r="K13" s="16">
        <f t="shared" ref="K13:K18" si="4">I13-J13</f>
        <v>0</v>
      </c>
      <c r="L13" s="14"/>
      <c r="M13" s="15"/>
      <c r="N13" s="16">
        <f t="shared" si="2"/>
        <v>0</v>
      </c>
      <c r="O13" s="14">
        <f t="shared" si="0"/>
        <v>0</v>
      </c>
      <c r="P13" s="15">
        <f t="shared" si="0"/>
        <v>0</v>
      </c>
      <c r="Q13" s="16">
        <f t="shared" si="0"/>
        <v>0</v>
      </c>
    </row>
    <row r="14" spans="1:17" ht="24.95" customHeight="1">
      <c r="A14" s="12" t="s">
        <v>23</v>
      </c>
      <c r="B14" s="34"/>
      <c r="C14" s="17"/>
      <c r="D14" s="15"/>
      <c r="E14" s="16">
        <f t="shared" si="3"/>
        <v>0</v>
      </c>
      <c r="F14" s="38"/>
      <c r="G14" s="15"/>
      <c r="H14" s="16">
        <f t="shared" si="1"/>
        <v>0</v>
      </c>
      <c r="I14" s="14"/>
      <c r="J14" s="15"/>
      <c r="K14" s="16">
        <f t="shared" si="4"/>
        <v>0</v>
      </c>
      <c r="L14" s="14"/>
      <c r="M14" s="15"/>
      <c r="N14" s="16">
        <f t="shared" si="2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 ht="24.95" customHeight="1">
      <c r="A15" s="12" t="s">
        <v>24</v>
      </c>
      <c r="B15" s="34"/>
      <c r="C15" s="17"/>
      <c r="D15" s="15"/>
      <c r="E15" s="16">
        <f t="shared" si="3"/>
        <v>0</v>
      </c>
      <c r="F15" s="38"/>
      <c r="G15" s="15"/>
      <c r="H15" s="16">
        <f t="shared" si="1"/>
        <v>0</v>
      </c>
      <c r="I15" s="14"/>
      <c r="J15" s="15"/>
      <c r="K15" s="16">
        <f>I15-J15</f>
        <v>0</v>
      </c>
      <c r="L15" s="14"/>
      <c r="M15" s="15"/>
      <c r="N15" s="16">
        <f t="shared" si="2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>
      <c r="A16" s="12" t="s">
        <v>25</v>
      </c>
      <c r="B16" s="34"/>
      <c r="C16" s="17"/>
      <c r="D16" s="15"/>
      <c r="E16" s="16">
        <f t="shared" si="3"/>
        <v>0</v>
      </c>
      <c r="F16" s="38"/>
      <c r="G16" s="15"/>
      <c r="H16" s="16">
        <f t="shared" si="1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>
      <c r="A17" s="12" t="s">
        <v>26</v>
      </c>
      <c r="B17" s="34"/>
      <c r="C17" s="17"/>
      <c r="D17" s="15"/>
      <c r="E17" s="16">
        <f t="shared" si="3"/>
        <v>0</v>
      </c>
      <c r="F17" s="38"/>
      <c r="G17" s="15"/>
      <c r="H17" s="16">
        <f t="shared" si="1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35"/>
      <c r="C18" s="47"/>
      <c r="D18" s="48"/>
      <c r="E18" s="49">
        <f t="shared" si="3"/>
        <v>0</v>
      </c>
      <c r="F18" s="39"/>
      <c r="G18" s="20"/>
      <c r="H18" s="16">
        <f t="shared" si="1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8806</v>
      </c>
      <c r="D19" s="24">
        <f>SUM(D6:D18)</f>
        <v>8594.7999999999993</v>
      </c>
      <c r="E19" s="6">
        <f>C19-D19</f>
        <v>211.20000000000073</v>
      </c>
      <c r="F19" s="23">
        <f>SUM(F6:F18)</f>
        <v>8993.82</v>
      </c>
      <c r="G19" s="24">
        <f>SUM(G6:G18)</f>
        <v>8649.34</v>
      </c>
      <c r="H19" s="5">
        <f t="shared" ref="H19:Q19" si="5">SUM(H6:H18)</f>
        <v>344.47999999999996</v>
      </c>
      <c r="I19" s="23">
        <f t="shared" si="5"/>
        <v>9644.73</v>
      </c>
      <c r="J19" s="24">
        <f t="shared" si="5"/>
        <v>9432.8599999999988</v>
      </c>
      <c r="K19" s="6">
        <f t="shared" si="5"/>
        <v>211.87</v>
      </c>
      <c r="L19" s="25">
        <f t="shared" si="5"/>
        <v>11563.8</v>
      </c>
      <c r="M19" s="24">
        <f>SUM(M6:M18)</f>
        <v>11095.25</v>
      </c>
      <c r="N19" s="5">
        <f t="shared" si="5"/>
        <v>468.54999999999961</v>
      </c>
      <c r="O19" s="23">
        <f t="shared" si="5"/>
        <v>39008.35</v>
      </c>
      <c r="P19" s="24">
        <f t="shared" si="5"/>
        <v>37772.25</v>
      </c>
      <c r="Q19" s="6">
        <f t="shared" si="5"/>
        <v>1236.0999999999997</v>
      </c>
    </row>
    <row r="21" spans="1:17">
      <c r="N21" s="4"/>
    </row>
    <row r="22" spans="1:17">
      <c r="C22" s="4"/>
      <c r="F22" s="4"/>
      <c r="I22" s="4"/>
      <c r="L22" s="4"/>
    </row>
    <row r="24" spans="1:17">
      <c r="L24" s="4"/>
    </row>
    <row r="25" spans="1:17">
      <c r="B25" s="51"/>
      <c r="C25" s="4"/>
      <c r="F25" s="4"/>
      <c r="I25" s="4"/>
      <c r="L25" s="4"/>
    </row>
    <row r="27" spans="1:17" ht="15">
      <c r="B27" s="26"/>
    </row>
    <row r="28" spans="1:17" ht="15">
      <c r="B28" s="26"/>
    </row>
    <row r="29" spans="1:17" ht="15">
      <c r="B29" s="26"/>
      <c r="G29" s="4"/>
    </row>
    <row r="30" spans="1:17">
      <c r="C30" s="117"/>
      <c r="G30" s="53"/>
    </row>
    <row r="31" spans="1:17">
      <c r="C31" s="117"/>
      <c r="G31" s="53"/>
      <c r="K31" s="54"/>
      <c r="L31" s="52"/>
      <c r="M31" s="52"/>
      <c r="N31" s="52"/>
      <c r="O31" s="53"/>
    </row>
    <row r="32" spans="1:17">
      <c r="K32" s="54"/>
      <c r="L32" s="52"/>
      <c r="M32" s="52"/>
      <c r="N32" s="52"/>
      <c r="O32" s="53"/>
    </row>
    <row r="33" spans="2:15">
      <c r="K33" s="54"/>
      <c r="L33" s="52"/>
      <c r="M33" s="52"/>
      <c r="N33" s="52"/>
      <c r="O33" s="53"/>
    </row>
    <row r="34" spans="2:15">
      <c r="K34" s="54"/>
      <c r="L34" s="52"/>
      <c r="M34" s="52"/>
      <c r="N34" s="52"/>
      <c r="O34" s="53"/>
    </row>
    <row r="35" spans="2:15">
      <c r="K35" s="54"/>
      <c r="L35" s="52"/>
      <c r="M35" s="52"/>
      <c r="N35" s="52"/>
      <c r="O35" s="53"/>
    </row>
    <row r="36" spans="2:15">
      <c r="B36" s="51"/>
      <c r="C36" s="52"/>
      <c r="D36" s="52"/>
      <c r="E36" s="52"/>
      <c r="F36" s="53"/>
    </row>
    <row r="37" spans="2:15">
      <c r="B37" s="51"/>
      <c r="C37" s="52"/>
      <c r="D37" s="52"/>
      <c r="E37" s="52"/>
      <c r="F37" s="53"/>
    </row>
    <row r="38" spans="2:15">
      <c r="B38" s="51"/>
      <c r="C38" s="52"/>
      <c r="D38" s="52"/>
      <c r="E38" s="52"/>
      <c r="F38" s="53"/>
    </row>
    <row r="39" spans="2:15">
      <c r="B39" s="51"/>
      <c r="C39" s="52"/>
      <c r="D39" s="52"/>
      <c r="E39" s="52"/>
      <c r="F39" s="53"/>
    </row>
    <row r="40" spans="2:15">
      <c r="B40" s="51"/>
      <c r="C40" s="52"/>
      <c r="D40" s="52"/>
      <c r="E40" s="52"/>
      <c r="F40" s="53"/>
    </row>
    <row r="41" spans="2:15">
      <c r="B41" s="51"/>
      <c r="C41" s="52"/>
      <c r="D41" s="52"/>
      <c r="E41" s="52"/>
      <c r="F41" s="53"/>
    </row>
  </sheetData>
  <mergeCells count="10">
    <mergeCell ref="C30:C31"/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3"/>
  <sheetViews>
    <sheetView topLeftCell="A4" workbookViewId="0">
      <selection activeCell="N21" sqref="N21"/>
    </sheetView>
  </sheetViews>
  <sheetFormatPr defaultRowHeight="14.25"/>
  <cols>
    <col min="1" max="1" width="5.75" customWidth="1"/>
    <col min="2" max="2" width="37" customWidth="1"/>
    <col min="3" max="17" width="10.625" customWidth="1"/>
  </cols>
  <sheetData>
    <row r="2" spans="1:17" ht="20.25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720</v>
      </c>
      <c r="D6" s="10">
        <v>278.32</v>
      </c>
      <c r="E6" s="11">
        <f>C6-D6</f>
        <v>441.68</v>
      </c>
      <c r="F6" s="9">
        <v>1100</v>
      </c>
      <c r="G6" s="10">
        <v>517.32000000000005</v>
      </c>
      <c r="H6" s="11">
        <f>F6-G6</f>
        <v>582.67999999999995</v>
      </c>
      <c r="I6" s="9">
        <v>600</v>
      </c>
      <c r="J6" s="10">
        <v>231.56</v>
      </c>
      <c r="K6" s="11">
        <f>I6-J6</f>
        <v>368.44</v>
      </c>
      <c r="L6" s="9">
        <v>1125.46</v>
      </c>
      <c r="M6" s="10">
        <v>584.24</v>
      </c>
      <c r="N6" s="16">
        <f>L6-M6</f>
        <v>541.22</v>
      </c>
      <c r="O6" s="9">
        <f>SUM(C6,F6,I6,L6)</f>
        <v>3545.46</v>
      </c>
      <c r="P6" s="10">
        <f>SUM(D6,G6,J6,M6)</f>
        <v>1611.44</v>
      </c>
      <c r="Q6" s="11">
        <f>SUM(E6,H6,K6,N6)</f>
        <v>1934.02</v>
      </c>
    </row>
    <row r="7" spans="1:17" ht="24.95" customHeight="1">
      <c r="A7" s="12" t="s">
        <v>2</v>
      </c>
      <c r="B7" s="13" t="s">
        <v>147</v>
      </c>
      <c r="C7" s="14">
        <v>6000</v>
      </c>
      <c r="D7" s="15">
        <v>6000</v>
      </c>
      <c r="E7" s="16">
        <f>C7-D7</f>
        <v>0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8" si="0">SUM(C7,F7,I7,L7)</f>
        <v>6000</v>
      </c>
      <c r="P7" s="15">
        <f t="shared" si="0"/>
        <v>6000</v>
      </c>
      <c r="Q7" s="16">
        <f t="shared" si="0"/>
        <v>0</v>
      </c>
    </row>
    <row r="8" spans="1:17" ht="24.95" customHeight="1">
      <c r="A8" s="12" t="s">
        <v>3</v>
      </c>
      <c r="B8" s="13" t="s">
        <v>138</v>
      </c>
      <c r="C8" s="14">
        <v>2000</v>
      </c>
      <c r="D8" s="15">
        <v>1986.4</v>
      </c>
      <c r="E8" s="16">
        <f t="shared" ref="E8:E18" si="1">C8-D8</f>
        <v>13.599999999999909</v>
      </c>
      <c r="F8" s="14">
        <v>2000</v>
      </c>
      <c r="G8" s="15">
        <v>1722.17</v>
      </c>
      <c r="H8" s="16">
        <f t="shared" ref="H8:H18" si="2">F8-G8</f>
        <v>277.82999999999993</v>
      </c>
      <c r="I8" s="14">
        <v>2000</v>
      </c>
      <c r="J8" s="15">
        <v>1831.96</v>
      </c>
      <c r="K8" s="16">
        <f>I8-J8</f>
        <v>168.03999999999996</v>
      </c>
      <c r="L8" s="14"/>
      <c r="M8" s="15"/>
      <c r="N8" s="16">
        <f t="shared" ref="N8:N15" si="3">L8-M8</f>
        <v>0</v>
      </c>
      <c r="O8" s="14">
        <f t="shared" si="0"/>
        <v>6000</v>
      </c>
      <c r="P8" s="15">
        <f t="shared" si="0"/>
        <v>5540.5300000000007</v>
      </c>
      <c r="Q8" s="16">
        <f>SUM(E9,H8,K8,N8)</f>
        <v>445.86999999999989</v>
      </c>
    </row>
    <row r="9" spans="1:17" ht="24.95" customHeight="1">
      <c r="A9" s="12" t="s">
        <v>18</v>
      </c>
      <c r="B9" s="13" t="s">
        <v>145</v>
      </c>
      <c r="C9" s="17"/>
      <c r="D9" s="15"/>
      <c r="E9" s="16">
        <f t="shared" si="1"/>
        <v>0</v>
      </c>
      <c r="F9" s="14">
        <v>620</v>
      </c>
      <c r="G9" s="15">
        <v>472.32</v>
      </c>
      <c r="H9" s="16">
        <f t="shared" si="2"/>
        <v>147.68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620</v>
      </c>
      <c r="P9" s="15">
        <f t="shared" si="0"/>
        <v>472.32</v>
      </c>
      <c r="Q9" s="16">
        <f>SUM(E9,H9,K9,N9)</f>
        <v>147.68</v>
      </c>
    </row>
    <row r="10" spans="1:17" ht="24.95" customHeight="1">
      <c r="A10" s="12" t="s">
        <v>19</v>
      </c>
      <c r="B10" s="65" t="s">
        <v>148</v>
      </c>
      <c r="C10" s="17"/>
      <c r="D10" s="15"/>
      <c r="E10" s="16">
        <f t="shared" si="1"/>
        <v>0</v>
      </c>
      <c r="F10" s="14">
        <v>5069.41</v>
      </c>
      <c r="G10" s="15">
        <v>4356.99</v>
      </c>
      <c r="H10" s="16">
        <f t="shared" si="2"/>
        <v>712.42000000000007</v>
      </c>
      <c r="I10" s="14">
        <v>1800</v>
      </c>
      <c r="J10" s="15">
        <v>1747</v>
      </c>
      <c r="K10" s="16">
        <f>I10-J10</f>
        <v>53</v>
      </c>
      <c r="L10" s="14"/>
      <c r="M10" s="15"/>
      <c r="N10" s="16">
        <f t="shared" si="3"/>
        <v>0</v>
      </c>
      <c r="O10" s="14">
        <f t="shared" si="0"/>
        <v>6869.41</v>
      </c>
      <c r="P10" s="15">
        <f t="shared" si="0"/>
        <v>6103.99</v>
      </c>
      <c r="Q10" s="16">
        <f t="shared" si="0"/>
        <v>765.42000000000007</v>
      </c>
    </row>
    <row r="11" spans="1:17" ht="24.95" customHeight="1">
      <c r="A11" s="12" t="s">
        <v>20</v>
      </c>
      <c r="B11" s="13" t="s">
        <v>149</v>
      </c>
      <c r="C11" s="17"/>
      <c r="D11" s="15"/>
      <c r="E11" s="16">
        <f t="shared" si="1"/>
        <v>0</v>
      </c>
      <c r="F11" s="14"/>
      <c r="G11" s="15"/>
      <c r="H11" s="16">
        <f t="shared" si="2"/>
        <v>0</v>
      </c>
      <c r="I11" s="14">
        <v>4421.08</v>
      </c>
      <c r="J11" s="15">
        <v>4199.99</v>
      </c>
      <c r="K11" s="16">
        <f>I11-J11</f>
        <v>221.09000000000015</v>
      </c>
      <c r="L11" s="14"/>
      <c r="M11" s="15"/>
      <c r="N11" s="16">
        <f t="shared" si="3"/>
        <v>0</v>
      </c>
      <c r="O11" s="14">
        <f t="shared" si="0"/>
        <v>4421.08</v>
      </c>
      <c r="P11" s="15">
        <f t="shared" si="0"/>
        <v>4199.99</v>
      </c>
      <c r="Q11" s="16">
        <f t="shared" si="0"/>
        <v>221.09000000000015</v>
      </c>
    </row>
    <row r="12" spans="1:17" ht="24.95" customHeight="1">
      <c r="A12" s="12" t="s">
        <v>21</v>
      </c>
      <c r="B12" s="13" t="s">
        <v>150</v>
      </c>
      <c r="C12" s="17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700</v>
      </c>
      <c r="J12" s="15">
        <v>24</v>
      </c>
      <c r="K12" s="16">
        <f>I12-J12</f>
        <v>676</v>
      </c>
      <c r="L12" s="14"/>
      <c r="M12" s="15"/>
      <c r="N12" s="16">
        <f t="shared" si="3"/>
        <v>0</v>
      </c>
      <c r="O12" s="14">
        <f t="shared" si="0"/>
        <v>700</v>
      </c>
      <c r="P12" s="15">
        <f t="shared" si="0"/>
        <v>24</v>
      </c>
      <c r="Q12" s="16">
        <f t="shared" si="0"/>
        <v>676</v>
      </c>
    </row>
    <row r="13" spans="1:17" ht="24.95" customHeight="1">
      <c r="A13" s="12" t="s">
        <v>22</v>
      </c>
      <c r="B13" s="13" t="s">
        <v>151</v>
      </c>
      <c r="C13" s="17"/>
      <c r="D13" s="15"/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ref="K13:K18" si="4">I13-J13</f>
        <v>0</v>
      </c>
      <c r="L13" s="14">
        <v>10000</v>
      </c>
      <c r="M13" s="15">
        <v>10000</v>
      </c>
      <c r="N13" s="16">
        <f t="shared" si="3"/>
        <v>0</v>
      </c>
      <c r="O13" s="14">
        <f t="shared" si="0"/>
        <v>10000</v>
      </c>
      <c r="P13" s="15">
        <f t="shared" si="0"/>
        <v>10000</v>
      </c>
      <c r="Q13" s="16">
        <f t="shared" si="0"/>
        <v>0</v>
      </c>
    </row>
    <row r="14" spans="1:17" ht="24.95" customHeight="1">
      <c r="A14" s="12" t="s">
        <v>23</v>
      </c>
      <c r="B14" s="13" t="s">
        <v>152</v>
      </c>
      <c r="C14" s="17"/>
      <c r="D14" s="15"/>
      <c r="E14" s="16">
        <f t="shared" si="1"/>
        <v>0</v>
      </c>
      <c r="F14" s="14"/>
      <c r="G14" s="15"/>
      <c r="H14" s="16">
        <f t="shared" si="2"/>
        <v>0</v>
      </c>
      <c r="I14" s="14"/>
      <c r="J14" s="15"/>
      <c r="K14" s="16">
        <f t="shared" si="4"/>
        <v>0</v>
      </c>
      <c r="L14" s="14">
        <v>250</v>
      </c>
      <c r="M14" s="15">
        <v>0</v>
      </c>
      <c r="N14" s="16">
        <f t="shared" si="3"/>
        <v>250</v>
      </c>
      <c r="O14" s="14">
        <f t="shared" si="0"/>
        <v>250</v>
      </c>
      <c r="P14" s="15">
        <f t="shared" si="0"/>
        <v>0</v>
      </c>
      <c r="Q14" s="16">
        <f t="shared" si="0"/>
        <v>250</v>
      </c>
    </row>
    <row r="15" spans="1:17" ht="24.95" customHeight="1">
      <c r="A15" s="12" t="s">
        <v>24</v>
      </c>
      <c r="B15" s="13"/>
      <c r="C15" s="17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>
      <c r="A16" s="12" t="s">
        <v>25</v>
      </c>
      <c r="B16" s="13"/>
      <c r="C16" s="17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>
      <c r="A17" s="12" t="s">
        <v>26</v>
      </c>
      <c r="B17" s="13"/>
      <c r="C17" s="17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19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8720</v>
      </c>
      <c r="D19" s="24">
        <f>SUM(D6:D18)</f>
        <v>8264.7199999999993</v>
      </c>
      <c r="E19" s="6">
        <f>C19-D19</f>
        <v>455.28000000000065</v>
      </c>
      <c r="F19" s="23">
        <f>SUM(F6:F18)</f>
        <v>8789.41</v>
      </c>
      <c r="G19" s="24">
        <f>SUM(G6:G18)</f>
        <v>7068.8</v>
      </c>
      <c r="H19" s="5">
        <f t="shared" ref="H19:Q19" si="5">SUM(H6:H18)</f>
        <v>1720.61</v>
      </c>
      <c r="I19" s="23">
        <f t="shared" si="5"/>
        <v>9521.08</v>
      </c>
      <c r="J19" s="24">
        <f t="shared" si="5"/>
        <v>8034.51</v>
      </c>
      <c r="K19" s="6">
        <f t="shared" si="5"/>
        <v>1486.5700000000002</v>
      </c>
      <c r="L19" s="25">
        <f>SUM(L6:L18)</f>
        <v>11375.46</v>
      </c>
      <c r="M19" s="24">
        <f>SUM(M6:M18)</f>
        <v>10584.24</v>
      </c>
      <c r="N19" s="5">
        <f t="shared" si="5"/>
        <v>791.22</v>
      </c>
      <c r="O19" s="23">
        <f t="shared" si="5"/>
        <v>38405.949999999997</v>
      </c>
      <c r="P19" s="24">
        <f t="shared" si="5"/>
        <v>33952.269999999997</v>
      </c>
      <c r="Q19" s="6">
        <f t="shared" si="5"/>
        <v>4440.08</v>
      </c>
    </row>
    <row r="21" spans="1:17">
      <c r="N21" s="4"/>
    </row>
    <row r="22" spans="1:17">
      <c r="C22" s="4"/>
      <c r="F22" s="4"/>
      <c r="I22" s="4"/>
      <c r="L22" s="4"/>
    </row>
    <row r="23" spans="1:17">
      <c r="C23" s="56"/>
      <c r="D23" s="54"/>
      <c r="E23" s="56"/>
      <c r="F23" s="56"/>
      <c r="G23" s="56"/>
      <c r="H23" s="58"/>
      <c r="I23" s="57"/>
      <c r="J23" s="57"/>
      <c r="K23" s="58"/>
      <c r="M23" s="64"/>
      <c r="N23" s="64"/>
      <c r="O23" s="64"/>
      <c r="P23" s="4"/>
    </row>
    <row r="24" spans="1:17">
      <c r="C24" s="56"/>
      <c r="D24" s="54"/>
      <c r="E24" s="56"/>
      <c r="F24" s="56"/>
      <c r="G24" s="56"/>
      <c r="H24" s="58"/>
      <c r="I24" s="57"/>
      <c r="J24" s="57"/>
      <c r="K24" s="58"/>
      <c r="L24" s="51"/>
      <c r="M24" s="52"/>
      <c r="N24" s="52"/>
      <c r="O24" s="52"/>
      <c r="P24" s="74"/>
    </row>
    <row r="25" spans="1:17">
      <c r="C25" s="56"/>
      <c r="D25" s="54"/>
      <c r="E25" s="56"/>
      <c r="F25" s="56"/>
      <c r="G25" s="56"/>
      <c r="H25" s="51"/>
      <c r="I25" s="52"/>
      <c r="J25" s="52"/>
      <c r="K25" s="52"/>
      <c r="L25" s="51"/>
      <c r="M25" s="52"/>
      <c r="N25" s="52"/>
      <c r="O25" s="52"/>
      <c r="P25" s="74"/>
    </row>
    <row r="26" spans="1:17">
      <c r="C26" s="56"/>
      <c r="D26" s="59"/>
      <c r="E26" s="56"/>
      <c r="F26" s="56"/>
      <c r="G26" s="56"/>
      <c r="H26" s="51"/>
      <c r="I26" s="52"/>
      <c r="J26" s="52"/>
      <c r="K26" s="52"/>
      <c r="L26" s="74"/>
    </row>
    <row r="27" spans="1:17" ht="15">
      <c r="B27" s="26"/>
      <c r="C27" s="83"/>
      <c r="D27" s="83"/>
      <c r="E27" s="83"/>
      <c r="F27" s="83"/>
      <c r="G27" s="83"/>
      <c r="H27" s="51"/>
      <c r="I27" s="52"/>
      <c r="J27" s="52"/>
      <c r="K27" s="52"/>
      <c r="L27" s="74"/>
      <c r="P27" s="4"/>
    </row>
    <row r="28" spans="1:17" ht="15">
      <c r="B28" s="26"/>
      <c r="F28" s="51"/>
      <c r="G28" s="52"/>
      <c r="H28" s="51"/>
      <c r="I28" s="52"/>
      <c r="J28" s="52"/>
      <c r="K28" s="52"/>
      <c r="L28" s="74"/>
    </row>
    <row r="29" spans="1:17" ht="15">
      <c r="B29" s="26"/>
      <c r="F29" s="51"/>
      <c r="G29" s="52"/>
      <c r="H29" s="51"/>
      <c r="I29" s="52"/>
      <c r="J29" s="52"/>
      <c r="K29" s="52"/>
      <c r="L29" s="74"/>
    </row>
    <row r="30" spans="1:17" ht="15">
      <c r="F30" s="51"/>
      <c r="G30" s="52"/>
      <c r="H30" s="61"/>
      <c r="I30" s="61"/>
      <c r="J30" s="61"/>
      <c r="K30" s="61"/>
      <c r="L30" s="63"/>
    </row>
    <row r="31" spans="1:17">
      <c r="F31" s="51"/>
      <c r="G31" s="52"/>
      <c r="H31" s="52"/>
      <c r="I31" s="52"/>
      <c r="J31" s="74"/>
    </row>
    <row r="32" spans="1:17">
      <c r="F32" s="51"/>
      <c r="G32" s="52"/>
      <c r="H32" s="52"/>
      <c r="I32" s="52"/>
      <c r="J32" s="74"/>
    </row>
    <row r="33" spans="6:10" ht="15">
      <c r="F33" s="61"/>
      <c r="G33" s="61"/>
      <c r="H33" s="61"/>
      <c r="I33" s="61"/>
      <c r="J33" s="63"/>
    </row>
  </sheetData>
  <mergeCells count="9"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46"/>
  <sheetViews>
    <sheetView topLeftCell="A17" zoomScale="93" zoomScaleNormal="93" workbookViewId="0">
      <selection activeCell="B38" sqref="B38"/>
    </sheetView>
  </sheetViews>
  <sheetFormatPr defaultRowHeight="14.25"/>
  <cols>
    <col min="1" max="1" width="5.875" customWidth="1"/>
    <col min="2" max="2" width="32.625" customWidth="1"/>
    <col min="3" max="17" width="10.625" customWidth="1"/>
  </cols>
  <sheetData>
    <row r="2" spans="1:17" ht="20.25">
      <c r="A2" s="120" t="s">
        <v>115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15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15.75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0.100000000000001" customHeight="1">
      <c r="A6" s="7" t="s">
        <v>1</v>
      </c>
      <c r="B6" s="8" t="s">
        <v>168</v>
      </c>
      <c r="C6" s="9">
        <v>1000</v>
      </c>
      <c r="D6" s="10">
        <v>1000</v>
      </c>
      <c r="E6" s="11">
        <f>C6-D6</f>
        <v>0</v>
      </c>
      <c r="F6" s="9">
        <v>500</v>
      </c>
      <c r="G6" s="10">
        <v>500</v>
      </c>
      <c r="H6" s="11">
        <f>F6-G6</f>
        <v>0</v>
      </c>
      <c r="I6" s="9">
        <v>500</v>
      </c>
      <c r="J6" s="10">
        <v>500</v>
      </c>
      <c r="K6" s="11">
        <f>I6-J6</f>
        <v>0</v>
      </c>
      <c r="L6" s="9">
        <v>500</v>
      </c>
      <c r="M6" s="10">
        <v>0</v>
      </c>
      <c r="N6" s="16">
        <f>L6-M6</f>
        <v>500</v>
      </c>
      <c r="O6" s="9">
        <f>SUM(C6,F6,I6,L6)</f>
        <v>2500</v>
      </c>
      <c r="P6" s="10">
        <f>SUM(D6,G6,J6,M6)</f>
        <v>2000</v>
      </c>
      <c r="Q6" s="11">
        <f>SUM(E6,H6,K6,N6)</f>
        <v>500</v>
      </c>
    </row>
    <row r="7" spans="1:17" ht="39" customHeight="1">
      <c r="A7" s="12" t="s">
        <v>2</v>
      </c>
      <c r="B7" s="65" t="s">
        <v>169</v>
      </c>
      <c r="C7" s="14">
        <v>991</v>
      </c>
      <c r="D7" s="15">
        <v>991</v>
      </c>
      <c r="E7" s="16">
        <f>C7-D7</f>
        <v>0</v>
      </c>
      <c r="F7" s="14">
        <v>1000</v>
      </c>
      <c r="G7" s="15">
        <v>1000</v>
      </c>
      <c r="H7" s="16">
        <f>F7-G7</f>
        <v>0</v>
      </c>
      <c r="I7" s="14">
        <v>1000</v>
      </c>
      <c r="J7" s="15">
        <v>1000</v>
      </c>
      <c r="K7" s="16">
        <f>I7-J7</f>
        <v>0</v>
      </c>
      <c r="L7" s="14"/>
      <c r="M7" s="15"/>
      <c r="N7" s="16">
        <f>L7-M7</f>
        <v>0</v>
      </c>
      <c r="O7" s="14">
        <f t="shared" ref="O7:Q27" si="0">SUM(C7,F7,I7,L7)</f>
        <v>2991</v>
      </c>
      <c r="P7" s="15">
        <f t="shared" si="0"/>
        <v>2991</v>
      </c>
      <c r="Q7" s="16">
        <f t="shared" si="0"/>
        <v>0</v>
      </c>
    </row>
    <row r="8" spans="1:17" ht="20.100000000000001" customHeight="1">
      <c r="A8" s="12" t="s">
        <v>3</v>
      </c>
      <c r="B8" s="13" t="s">
        <v>4</v>
      </c>
      <c r="C8" s="14">
        <v>771.51</v>
      </c>
      <c r="D8" s="15">
        <v>771.51</v>
      </c>
      <c r="E8" s="16">
        <f t="shared" ref="E8:E27" si="1">C8-D8</f>
        <v>0</v>
      </c>
      <c r="F8" s="14">
        <v>600</v>
      </c>
      <c r="G8" s="15">
        <v>595.04999999999995</v>
      </c>
      <c r="H8" s="16">
        <f t="shared" ref="H8:H27" si="2">F8-G8</f>
        <v>4.9500000000000455</v>
      </c>
      <c r="I8" s="14">
        <v>800</v>
      </c>
      <c r="J8" s="15">
        <v>790.37</v>
      </c>
      <c r="K8" s="16">
        <f>I8-J8</f>
        <v>9.6299999999999955</v>
      </c>
      <c r="L8" s="14">
        <v>986.29</v>
      </c>
      <c r="M8" s="15">
        <v>821.89</v>
      </c>
      <c r="N8" s="16">
        <f t="shared" ref="N8:N27" si="3">L8-M8</f>
        <v>164.39999999999998</v>
      </c>
      <c r="O8" s="14">
        <f t="shared" si="0"/>
        <v>3157.8</v>
      </c>
      <c r="P8" s="15">
        <f t="shared" si="0"/>
        <v>2978.8199999999997</v>
      </c>
      <c r="Q8" s="16">
        <f>SUM(E9,H8,K8,N8)</f>
        <v>178.98000000000002</v>
      </c>
    </row>
    <row r="9" spans="1:17" ht="20.100000000000001" customHeight="1">
      <c r="A9" s="12" t="s">
        <v>18</v>
      </c>
      <c r="B9" s="13" t="s">
        <v>170</v>
      </c>
      <c r="C9" s="14">
        <v>2195</v>
      </c>
      <c r="D9" s="15">
        <v>2195</v>
      </c>
      <c r="E9" s="16">
        <f t="shared" si="1"/>
        <v>0</v>
      </c>
      <c r="F9" s="14"/>
      <c r="G9" s="15"/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2195</v>
      </c>
      <c r="P9" s="15">
        <f t="shared" si="0"/>
        <v>2195</v>
      </c>
      <c r="Q9" s="16">
        <f>SUM(E9,H9,K9,N9)</f>
        <v>0</v>
      </c>
    </row>
    <row r="10" spans="1:17" ht="20.100000000000001" customHeight="1">
      <c r="A10" s="12" t="s">
        <v>19</v>
      </c>
      <c r="B10" s="13" t="s">
        <v>171</v>
      </c>
      <c r="C10" s="14">
        <v>6518.92</v>
      </c>
      <c r="D10" s="15">
        <v>6452.84</v>
      </c>
      <c r="E10" s="16">
        <f t="shared" si="1"/>
        <v>66.079999999999927</v>
      </c>
      <c r="F10" s="14"/>
      <c r="G10" s="15"/>
      <c r="H10" s="16">
        <f t="shared" si="2"/>
        <v>0</v>
      </c>
      <c r="I10" s="14">
        <v>5800</v>
      </c>
      <c r="J10" s="15">
        <v>5799.4</v>
      </c>
      <c r="K10" s="16">
        <f>I10-J10</f>
        <v>0.6000000000003638</v>
      </c>
      <c r="L10" s="14"/>
      <c r="M10" s="15"/>
      <c r="N10" s="16">
        <f t="shared" si="3"/>
        <v>0</v>
      </c>
      <c r="O10" s="14">
        <f t="shared" si="0"/>
        <v>12318.92</v>
      </c>
      <c r="P10" s="15">
        <f t="shared" si="0"/>
        <v>12252.24</v>
      </c>
      <c r="Q10" s="16">
        <f t="shared" si="0"/>
        <v>66.680000000000291</v>
      </c>
    </row>
    <row r="11" spans="1:17" ht="20.100000000000001" customHeight="1">
      <c r="A11" s="12" t="s">
        <v>20</v>
      </c>
      <c r="B11" s="13" t="s">
        <v>172</v>
      </c>
      <c r="C11" s="14">
        <v>2500</v>
      </c>
      <c r="D11" s="15">
        <v>2500</v>
      </c>
      <c r="E11" s="16">
        <f t="shared" si="1"/>
        <v>0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2500</v>
      </c>
      <c r="P11" s="15">
        <f t="shared" si="0"/>
        <v>2500</v>
      </c>
      <c r="Q11" s="16">
        <f t="shared" si="0"/>
        <v>0</v>
      </c>
    </row>
    <row r="12" spans="1:17" ht="20.100000000000001" customHeight="1">
      <c r="A12" s="12" t="s">
        <v>21</v>
      </c>
      <c r="B12" s="13" t="s">
        <v>52</v>
      </c>
      <c r="C12" s="14">
        <v>4000</v>
      </c>
      <c r="D12" s="15">
        <v>3999.9</v>
      </c>
      <c r="E12" s="16">
        <f t="shared" si="1"/>
        <v>9.9999999999909051E-2</v>
      </c>
      <c r="F12" s="14"/>
      <c r="G12" s="15"/>
      <c r="H12" s="16">
        <f t="shared" si="2"/>
        <v>0</v>
      </c>
      <c r="I12" s="14">
        <v>1600</v>
      </c>
      <c r="J12" s="15">
        <v>1600</v>
      </c>
      <c r="K12" s="16">
        <f>I12-J12</f>
        <v>0</v>
      </c>
      <c r="L12" s="14">
        <v>1800</v>
      </c>
      <c r="M12" s="15">
        <v>1799.1</v>
      </c>
      <c r="N12" s="16">
        <f t="shared" si="3"/>
        <v>0.90000000000009095</v>
      </c>
      <c r="O12" s="14">
        <f t="shared" si="0"/>
        <v>7400</v>
      </c>
      <c r="P12" s="15">
        <f t="shared" si="0"/>
        <v>7399</v>
      </c>
      <c r="Q12" s="16">
        <f t="shared" si="0"/>
        <v>1</v>
      </c>
    </row>
    <row r="13" spans="1:17" ht="38.25" customHeight="1">
      <c r="A13" s="12" t="s">
        <v>22</v>
      </c>
      <c r="B13" s="65" t="s">
        <v>45</v>
      </c>
      <c r="C13" s="14">
        <v>518.57000000000005</v>
      </c>
      <c r="D13" s="15">
        <v>518.57000000000005</v>
      </c>
      <c r="E13" s="16">
        <f t="shared" si="1"/>
        <v>0</v>
      </c>
      <c r="F13" s="14">
        <v>2500</v>
      </c>
      <c r="G13" s="15">
        <v>1848.45</v>
      </c>
      <c r="H13" s="16">
        <f t="shared" si="2"/>
        <v>651.54999999999995</v>
      </c>
      <c r="I13" s="14">
        <v>2500</v>
      </c>
      <c r="J13" s="15">
        <v>2063.1</v>
      </c>
      <c r="K13" s="16">
        <f t="shared" ref="K13:K14" si="4">I13-J13</f>
        <v>436.90000000000009</v>
      </c>
      <c r="L13" s="14">
        <v>3000</v>
      </c>
      <c r="M13" s="15">
        <v>2994.55</v>
      </c>
      <c r="N13" s="16">
        <f t="shared" si="3"/>
        <v>5.4499999999998181</v>
      </c>
      <c r="O13" s="14">
        <f t="shared" si="0"/>
        <v>8518.57</v>
      </c>
      <c r="P13" s="15">
        <f t="shared" si="0"/>
        <v>7424.67</v>
      </c>
      <c r="Q13" s="16">
        <f t="shared" si="0"/>
        <v>1093.8999999999999</v>
      </c>
    </row>
    <row r="14" spans="1:17" ht="20.100000000000001" customHeight="1">
      <c r="A14" s="12" t="s">
        <v>23</v>
      </c>
      <c r="B14" s="13" t="s">
        <v>173</v>
      </c>
      <c r="C14" s="14"/>
      <c r="D14" s="15"/>
      <c r="E14" s="16">
        <f t="shared" si="1"/>
        <v>0</v>
      </c>
      <c r="F14" s="14">
        <v>1500</v>
      </c>
      <c r="G14" s="15">
        <v>1500</v>
      </c>
      <c r="H14" s="16">
        <f t="shared" si="2"/>
        <v>0</v>
      </c>
      <c r="I14" s="14">
        <v>300</v>
      </c>
      <c r="J14" s="15">
        <v>179.33</v>
      </c>
      <c r="K14" s="16">
        <f t="shared" si="4"/>
        <v>120.66999999999999</v>
      </c>
      <c r="L14" s="14">
        <v>2000</v>
      </c>
      <c r="M14" s="15">
        <v>1978.12</v>
      </c>
      <c r="N14" s="16">
        <f t="shared" si="3"/>
        <v>21.880000000000109</v>
      </c>
      <c r="O14" s="14">
        <f t="shared" si="0"/>
        <v>3800</v>
      </c>
      <c r="P14" s="15">
        <f t="shared" si="0"/>
        <v>3657.45</v>
      </c>
      <c r="Q14" s="16">
        <f t="shared" si="0"/>
        <v>142.5500000000001</v>
      </c>
    </row>
    <row r="15" spans="1:17" ht="20.100000000000001" customHeight="1">
      <c r="A15" s="12" t="s">
        <v>24</v>
      </c>
      <c r="B15" s="13" t="s">
        <v>174</v>
      </c>
      <c r="C15" s="14"/>
      <c r="D15" s="15"/>
      <c r="E15" s="16">
        <f t="shared" ref="E15:E19" si="5">C15-D15</f>
        <v>0</v>
      </c>
      <c r="F15" s="14">
        <v>200</v>
      </c>
      <c r="G15" s="15">
        <v>0</v>
      </c>
      <c r="H15" s="16">
        <f t="shared" ref="H15:H19" si="6">F15-G15</f>
        <v>200</v>
      </c>
      <c r="I15" s="14"/>
      <c r="J15" s="15"/>
      <c r="K15" s="16">
        <f t="shared" ref="K15:K19" si="7">I15-J15</f>
        <v>0</v>
      </c>
      <c r="L15" s="14"/>
      <c r="M15" s="15"/>
      <c r="N15" s="16">
        <f t="shared" ref="N15:N19" si="8">L15-M15</f>
        <v>0</v>
      </c>
      <c r="O15" s="14">
        <f t="shared" ref="O15:O19" si="9">SUM(C15,F15,I15,L15)</f>
        <v>200</v>
      </c>
      <c r="P15" s="15">
        <f t="shared" ref="P15:P19" si="10">SUM(D15,G15,J15,M15)</f>
        <v>0</v>
      </c>
      <c r="Q15" s="16">
        <f t="shared" ref="Q15:Q19" si="11">SUM(E15,H15,K15,N15)</f>
        <v>200</v>
      </c>
    </row>
    <row r="16" spans="1:17" ht="20.100000000000001" customHeight="1">
      <c r="A16" s="12" t="s">
        <v>25</v>
      </c>
      <c r="B16" s="13" t="s">
        <v>175</v>
      </c>
      <c r="C16" s="14"/>
      <c r="D16" s="15"/>
      <c r="E16" s="16">
        <f t="shared" si="5"/>
        <v>0</v>
      </c>
      <c r="F16" s="14">
        <v>2813.65</v>
      </c>
      <c r="G16" s="15">
        <v>2813.65</v>
      </c>
      <c r="H16" s="16">
        <f t="shared" si="6"/>
        <v>0</v>
      </c>
      <c r="I16" s="14"/>
      <c r="J16" s="15"/>
      <c r="K16" s="16">
        <f t="shared" si="7"/>
        <v>0</v>
      </c>
      <c r="L16" s="14"/>
      <c r="M16" s="15"/>
      <c r="N16" s="16">
        <f t="shared" si="8"/>
        <v>0</v>
      </c>
      <c r="O16" s="14">
        <f t="shared" si="9"/>
        <v>2813.65</v>
      </c>
      <c r="P16" s="15">
        <f t="shared" si="10"/>
        <v>2813.65</v>
      </c>
      <c r="Q16" s="16">
        <f t="shared" si="11"/>
        <v>0</v>
      </c>
    </row>
    <row r="17" spans="1:17" ht="20.100000000000001" customHeight="1">
      <c r="A17" s="12" t="s">
        <v>26</v>
      </c>
      <c r="B17" s="13" t="s">
        <v>176</v>
      </c>
      <c r="C17" s="14"/>
      <c r="D17" s="15"/>
      <c r="E17" s="16">
        <f t="shared" si="5"/>
        <v>0</v>
      </c>
      <c r="F17" s="14">
        <v>1500</v>
      </c>
      <c r="G17" s="15">
        <v>1500</v>
      </c>
      <c r="H17" s="16">
        <f t="shared" si="6"/>
        <v>0</v>
      </c>
      <c r="I17" s="14"/>
      <c r="J17" s="15"/>
      <c r="K17" s="16">
        <f t="shared" si="7"/>
        <v>0</v>
      </c>
      <c r="L17" s="14"/>
      <c r="M17" s="15"/>
      <c r="N17" s="16">
        <f t="shared" si="8"/>
        <v>0</v>
      </c>
      <c r="O17" s="14">
        <f t="shared" si="9"/>
        <v>1500</v>
      </c>
      <c r="P17" s="15">
        <f t="shared" si="10"/>
        <v>1500</v>
      </c>
      <c r="Q17" s="16">
        <f t="shared" si="11"/>
        <v>0</v>
      </c>
    </row>
    <row r="18" spans="1:17" ht="19.5" customHeight="1">
      <c r="A18" s="12" t="s">
        <v>27</v>
      </c>
      <c r="B18" s="65" t="s">
        <v>177</v>
      </c>
      <c r="C18" s="14"/>
      <c r="D18" s="15"/>
      <c r="E18" s="16">
        <f t="shared" si="5"/>
        <v>0</v>
      </c>
      <c r="F18" s="14">
        <v>8250</v>
      </c>
      <c r="G18" s="15">
        <v>8250</v>
      </c>
      <c r="H18" s="16">
        <f t="shared" si="6"/>
        <v>0</v>
      </c>
      <c r="I18" s="14">
        <v>6425.97</v>
      </c>
      <c r="J18" s="15">
        <v>6425</v>
      </c>
      <c r="K18" s="16">
        <f t="shared" si="7"/>
        <v>0.97000000000025466</v>
      </c>
      <c r="L18" s="14"/>
      <c r="M18" s="15"/>
      <c r="N18" s="16">
        <f t="shared" si="8"/>
        <v>0</v>
      </c>
      <c r="O18" s="14">
        <f t="shared" si="9"/>
        <v>14675.970000000001</v>
      </c>
      <c r="P18" s="15">
        <f t="shared" si="10"/>
        <v>14675</v>
      </c>
      <c r="Q18" s="16">
        <f t="shared" si="11"/>
        <v>0.97000000000025466</v>
      </c>
    </row>
    <row r="19" spans="1:17" ht="20.100000000000001" customHeight="1">
      <c r="A19" s="12" t="s">
        <v>62</v>
      </c>
      <c r="B19" s="13" t="s">
        <v>89</v>
      </c>
      <c r="C19" s="14"/>
      <c r="D19" s="15"/>
      <c r="E19" s="16">
        <f t="shared" si="5"/>
        <v>0</v>
      </c>
      <c r="F19" s="14"/>
      <c r="G19" s="15"/>
      <c r="H19" s="16">
        <f t="shared" si="6"/>
        <v>0</v>
      </c>
      <c r="I19" s="14">
        <v>1600</v>
      </c>
      <c r="J19" s="15">
        <v>1600</v>
      </c>
      <c r="K19" s="16">
        <f t="shared" si="7"/>
        <v>0</v>
      </c>
      <c r="L19" s="14"/>
      <c r="M19" s="15"/>
      <c r="N19" s="16">
        <f t="shared" si="8"/>
        <v>0</v>
      </c>
      <c r="O19" s="14">
        <f t="shared" si="9"/>
        <v>1600</v>
      </c>
      <c r="P19" s="15">
        <f t="shared" si="10"/>
        <v>1600</v>
      </c>
      <c r="Q19" s="16">
        <f t="shared" si="11"/>
        <v>0</v>
      </c>
    </row>
    <row r="20" spans="1:17" ht="20.100000000000001" customHeight="1">
      <c r="A20" s="12" t="s">
        <v>63</v>
      </c>
      <c r="B20" s="13" t="s">
        <v>179</v>
      </c>
      <c r="C20" s="14"/>
      <c r="D20" s="15"/>
      <c r="E20" s="16">
        <f t="shared" ref="E20:E26" si="12">C20-D20</f>
        <v>0</v>
      </c>
      <c r="F20" s="14"/>
      <c r="G20" s="15"/>
      <c r="H20" s="16">
        <f t="shared" ref="H20:H26" si="13">F20-G20</f>
        <v>0</v>
      </c>
      <c r="I20" s="14"/>
      <c r="J20" s="15"/>
      <c r="K20" s="16">
        <f t="shared" ref="K20:K26" si="14">I20-J20</f>
        <v>0</v>
      </c>
      <c r="L20" s="14">
        <v>2500</v>
      </c>
      <c r="M20" s="15">
        <v>2500</v>
      </c>
      <c r="N20" s="16">
        <f t="shared" ref="N20:N26" si="15">L20-M20</f>
        <v>0</v>
      </c>
      <c r="O20" s="14">
        <f t="shared" ref="O20:O26" si="16">SUM(C20,F20,I20,L20)</f>
        <v>2500</v>
      </c>
      <c r="P20" s="15">
        <f t="shared" ref="P20:P26" si="17">SUM(D20,G20,J20,M20)</f>
        <v>2500</v>
      </c>
      <c r="Q20" s="16">
        <f t="shared" ref="Q20:Q26" si="18">SUM(E20,H20,K20,N20)</f>
        <v>0</v>
      </c>
    </row>
    <row r="21" spans="1:17" ht="20.100000000000001" customHeight="1">
      <c r="A21" s="12" t="s">
        <v>64</v>
      </c>
      <c r="B21" s="13" t="s">
        <v>178</v>
      </c>
      <c r="C21" s="14"/>
      <c r="D21" s="15"/>
      <c r="E21" s="16">
        <f t="shared" si="12"/>
        <v>0</v>
      </c>
      <c r="F21" s="14"/>
      <c r="G21" s="15"/>
      <c r="H21" s="16">
        <f t="shared" si="13"/>
        <v>0</v>
      </c>
      <c r="I21" s="14"/>
      <c r="J21" s="15"/>
      <c r="K21" s="16">
        <f t="shared" si="14"/>
        <v>0</v>
      </c>
      <c r="L21" s="14">
        <v>2000</v>
      </c>
      <c r="M21" s="15">
        <v>1920</v>
      </c>
      <c r="N21" s="16">
        <f t="shared" si="15"/>
        <v>80</v>
      </c>
      <c r="O21" s="14">
        <f t="shared" si="16"/>
        <v>2000</v>
      </c>
      <c r="P21" s="15">
        <f t="shared" si="17"/>
        <v>1920</v>
      </c>
      <c r="Q21" s="16">
        <f t="shared" si="18"/>
        <v>80</v>
      </c>
    </row>
    <row r="22" spans="1:17" ht="20.100000000000001" customHeight="1">
      <c r="A22" s="12" t="s">
        <v>67</v>
      </c>
      <c r="B22" s="13" t="s">
        <v>180</v>
      </c>
      <c r="C22" s="14"/>
      <c r="D22" s="15"/>
      <c r="E22" s="16">
        <f t="shared" si="12"/>
        <v>0</v>
      </c>
      <c r="F22" s="14"/>
      <c r="G22" s="15"/>
      <c r="H22" s="16">
        <f t="shared" si="13"/>
        <v>0</v>
      </c>
      <c r="I22" s="14"/>
      <c r="J22" s="15"/>
      <c r="K22" s="16">
        <f t="shared" si="14"/>
        <v>0</v>
      </c>
      <c r="L22" s="14">
        <v>300</v>
      </c>
      <c r="M22" s="15">
        <v>300</v>
      </c>
      <c r="N22" s="16">
        <f t="shared" si="15"/>
        <v>0</v>
      </c>
      <c r="O22" s="14">
        <f t="shared" si="16"/>
        <v>300</v>
      </c>
      <c r="P22" s="15">
        <f t="shared" si="17"/>
        <v>300</v>
      </c>
      <c r="Q22" s="16">
        <f t="shared" si="18"/>
        <v>0</v>
      </c>
    </row>
    <row r="23" spans="1:17" ht="20.100000000000001" customHeight="1">
      <c r="A23" s="12" t="s">
        <v>71</v>
      </c>
      <c r="B23" s="13" t="s">
        <v>181</v>
      </c>
      <c r="C23" s="14"/>
      <c r="D23" s="15"/>
      <c r="E23" s="16">
        <f t="shared" si="12"/>
        <v>0</v>
      </c>
      <c r="F23" s="14"/>
      <c r="G23" s="15"/>
      <c r="H23" s="16">
        <f t="shared" si="13"/>
        <v>0</v>
      </c>
      <c r="I23" s="14"/>
      <c r="J23" s="15"/>
      <c r="K23" s="16">
        <f t="shared" si="14"/>
        <v>0</v>
      </c>
      <c r="L23" s="14">
        <v>2500</v>
      </c>
      <c r="M23" s="15">
        <v>2500</v>
      </c>
      <c r="N23" s="16">
        <f t="shared" si="15"/>
        <v>0</v>
      </c>
      <c r="O23" s="14">
        <f t="shared" si="16"/>
        <v>2500</v>
      </c>
      <c r="P23" s="15">
        <f t="shared" si="17"/>
        <v>2500</v>
      </c>
      <c r="Q23" s="16">
        <f t="shared" si="18"/>
        <v>0</v>
      </c>
    </row>
    <row r="24" spans="1:17" ht="20.100000000000001" customHeight="1">
      <c r="A24" s="12" t="s">
        <v>72</v>
      </c>
      <c r="B24" s="13" t="s">
        <v>182</v>
      </c>
      <c r="C24" s="14"/>
      <c r="D24" s="15"/>
      <c r="E24" s="16">
        <f t="shared" si="12"/>
        <v>0</v>
      </c>
      <c r="F24" s="14"/>
      <c r="G24" s="15"/>
      <c r="H24" s="16">
        <f t="shared" si="13"/>
        <v>0</v>
      </c>
      <c r="I24" s="14"/>
      <c r="J24" s="15"/>
      <c r="K24" s="16">
        <f t="shared" si="14"/>
        <v>0</v>
      </c>
      <c r="L24" s="14">
        <v>2000</v>
      </c>
      <c r="M24" s="15">
        <v>750.3</v>
      </c>
      <c r="N24" s="16">
        <f t="shared" si="15"/>
        <v>1249.7</v>
      </c>
      <c r="O24" s="14">
        <f t="shared" si="16"/>
        <v>2000</v>
      </c>
      <c r="P24" s="15">
        <f t="shared" si="17"/>
        <v>750.3</v>
      </c>
      <c r="Q24" s="16">
        <f t="shared" si="18"/>
        <v>1249.7</v>
      </c>
    </row>
    <row r="25" spans="1:17" ht="20.100000000000001" customHeight="1">
      <c r="A25" s="12" t="s">
        <v>73</v>
      </c>
      <c r="B25" s="13" t="s">
        <v>183</v>
      </c>
      <c r="C25" s="14"/>
      <c r="D25" s="15"/>
      <c r="E25" s="16">
        <f t="shared" si="12"/>
        <v>0</v>
      </c>
      <c r="F25" s="14"/>
      <c r="G25" s="15"/>
      <c r="H25" s="16">
        <f t="shared" si="13"/>
        <v>0</v>
      </c>
      <c r="I25" s="14"/>
      <c r="J25" s="15"/>
      <c r="K25" s="16">
        <f t="shared" si="14"/>
        <v>0</v>
      </c>
      <c r="L25" s="14">
        <v>2500</v>
      </c>
      <c r="M25" s="15">
        <v>2496.9</v>
      </c>
      <c r="N25" s="16">
        <f t="shared" si="15"/>
        <v>3.0999999999999091</v>
      </c>
      <c r="O25" s="14">
        <f t="shared" si="16"/>
        <v>2500</v>
      </c>
      <c r="P25" s="15">
        <f t="shared" si="17"/>
        <v>2496.9</v>
      </c>
      <c r="Q25" s="16">
        <f t="shared" si="18"/>
        <v>3.0999999999999091</v>
      </c>
    </row>
    <row r="26" spans="1:17" ht="20.100000000000001" customHeight="1">
      <c r="A26" s="12" t="s">
        <v>107</v>
      </c>
      <c r="B26" s="13" t="s">
        <v>136</v>
      </c>
      <c r="C26" s="14"/>
      <c r="D26" s="15"/>
      <c r="E26" s="16">
        <f t="shared" si="12"/>
        <v>0</v>
      </c>
      <c r="F26" s="14"/>
      <c r="G26" s="15"/>
      <c r="H26" s="16">
        <f t="shared" si="13"/>
        <v>0</v>
      </c>
      <c r="I26" s="14"/>
      <c r="J26" s="15"/>
      <c r="K26" s="16">
        <f t="shared" si="14"/>
        <v>0</v>
      </c>
      <c r="L26" s="14">
        <v>5000</v>
      </c>
      <c r="M26" s="15">
        <v>5000</v>
      </c>
      <c r="N26" s="16">
        <f t="shared" si="15"/>
        <v>0</v>
      </c>
      <c r="O26" s="14">
        <f t="shared" si="16"/>
        <v>5000</v>
      </c>
      <c r="P26" s="15">
        <f t="shared" si="17"/>
        <v>5000</v>
      </c>
      <c r="Q26" s="16">
        <f t="shared" si="18"/>
        <v>0</v>
      </c>
    </row>
    <row r="27" spans="1:17" ht="20.100000000000001" customHeight="1" thickBot="1">
      <c r="A27" s="12" t="s">
        <v>108</v>
      </c>
      <c r="B27" s="13"/>
      <c r="C27" s="14"/>
      <c r="D27" s="15"/>
      <c r="E27" s="16">
        <f t="shared" si="1"/>
        <v>0</v>
      </c>
      <c r="F27" s="14"/>
      <c r="G27" s="15"/>
      <c r="H27" s="16">
        <f t="shared" si="2"/>
        <v>0</v>
      </c>
      <c r="I27" s="14"/>
      <c r="J27" s="15"/>
      <c r="K27" s="16">
        <f>I27-J27</f>
        <v>0</v>
      </c>
      <c r="L27" s="14"/>
      <c r="M27" s="15"/>
      <c r="N27" s="16">
        <f t="shared" si="3"/>
        <v>0</v>
      </c>
      <c r="O27" s="14">
        <f t="shared" si="0"/>
        <v>0</v>
      </c>
      <c r="P27" s="15">
        <f t="shared" si="0"/>
        <v>0</v>
      </c>
      <c r="Q27" s="16">
        <f t="shared" si="0"/>
        <v>0</v>
      </c>
    </row>
    <row r="28" spans="1:17" ht="20.100000000000001" customHeight="1" thickBot="1">
      <c r="A28" s="118" t="s">
        <v>13</v>
      </c>
      <c r="B28" s="119"/>
      <c r="C28" s="23">
        <f>SUM(C6:C27)</f>
        <v>18495</v>
      </c>
      <c r="D28" s="24">
        <f>SUM(D6:D27)</f>
        <v>18428.82</v>
      </c>
      <c r="E28" s="6">
        <f>C28-D28</f>
        <v>66.180000000000291</v>
      </c>
      <c r="F28" s="23">
        <f t="shared" ref="F28:Q28" si="19">SUM(F6:F27)</f>
        <v>18863.650000000001</v>
      </c>
      <c r="G28" s="24">
        <f t="shared" si="19"/>
        <v>18007.150000000001</v>
      </c>
      <c r="H28" s="5">
        <f t="shared" si="19"/>
        <v>856.5</v>
      </c>
      <c r="I28" s="23">
        <f t="shared" si="19"/>
        <v>20525.97</v>
      </c>
      <c r="J28" s="24">
        <f t="shared" si="19"/>
        <v>19957.2</v>
      </c>
      <c r="K28" s="6">
        <f t="shared" si="19"/>
        <v>568.77000000000066</v>
      </c>
      <c r="L28" s="25">
        <f>SUM(L6:L27)</f>
        <v>25086.29</v>
      </c>
      <c r="M28" s="24">
        <f>SUM(M6:M27)</f>
        <v>23060.86</v>
      </c>
      <c r="N28" s="5">
        <f t="shared" si="19"/>
        <v>2025.4299999999998</v>
      </c>
      <c r="O28" s="23">
        <f t="shared" si="19"/>
        <v>82970.91</v>
      </c>
      <c r="P28" s="24">
        <f t="shared" si="19"/>
        <v>79454.029999999984</v>
      </c>
      <c r="Q28" s="6">
        <f t="shared" si="19"/>
        <v>3516.8800000000006</v>
      </c>
    </row>
    <row r="30" spans="1:17">
      <c r="F30" s="4"/>
      <c r="N30" s="4"/>
    </row>
    <row r="31" spans="1:17">
      <c r="C31" s="4"/>
      <c r="F31" s="4"/>
      <c r="I31" s="4"/>
      <c r="L31" s="4"/>
    </row>
    <row r="32" spans="1:17">
      <c r="F32" s="51"/>
      <c r="G32" s="52"/>
      <c r="H32" s="52"/>
      <c r="I32" s="52"/>
      <c r="J32" s="74"/>
    </row>
    <row r="33" spans="2:16">
      <c r="F33" s="51"/>
      <c r="G33" s="52"/>
      <c r="H33" s="52"/>
      <c r="I33" s="52"/>
      <c r="J33" s="74"/>
      <c r="L33" s="89"/>
      <c r="M33" s="64"/>
      <c r="N33" s="64"/>
      <c r="O33" s="64"/>
      <c r="P33" s="4"/>
    </row>
    <row r="34" spans="2:16">
      <c r="C34" s="56"/>
      <c r="D34" s="59"/>
      <c r="E34" s="56"/>
      <c r="F34" s="51"/>
      <c r="G34" s="52"/>
      <c r="H34" s="52"/>
      <c r="I34" s="51"/>
      <c r="J34" s="52"/>
      <c r="K34" s="52"/>
      <c r="L34" s="51"/>
      <c r="M34" s="52"/>
      <c r="N34" s="52"/>
      <c r="O34" s="52"/>
      <c r="P34" s="74"/>
    </row>
    <row r="35" spans="2:16">
      <c r="C35" s="54"/>
      <c r="D35" s="54"/>
      <c r="E35" s="56"/>
      <c r="F35" s="51"/>
      <c r="G35" s="52"/>
      <c r="H35" s="52"/>
      <c r="I35" s="131"/>
      <c r="J35" s="52"/>
      <c r="K35" s="52"/>
      <c r="L35" s="55"/>
      <c r="M35" s="52"/>
      <c r="N35" s="52"/>
      <c r="O35" s="52"/>
      <c r="P35" s="74"/>
    </row>
    <row r="36" spans="2:16" ht="15">
      <c r="B36" s="26"/>
      <c r="C36" s="54"/>
      <c r="D36" s="54"/>
      <c r="E36" s="56"/>
      <c r="F36" s="51"/>
      <c r="G36" s="52"/>
      <c r="H36" s="52"/>
      <c r="I36" s="131"/>
      <c r="J36" s="52"/>
      <c r="K36" s="52"/>
      <c r="L36" s="55"/>
      <c r="M36" s="52"/>
      <c r="N36" s="52"/>
      <c r="O36" s="52"/>
      <c r="P36" s="74"/>
    </row>
    <row r="37" spans="2:16" ht="15">
      <c r="B37" s="26"/>
      <c r="C37" s="56"/>
      <c r="D37" s="55"/>
      <c r="E37" s="56"/>
      <c r="F37" s="51"/>
      <c r="G37" s="52"/>
      <c r="H37" s="52"/>
      <c r="I37" s="51"/>
      <c r="J37" s="52"/>
      <c r="K37" s="52"/>
      <c r="L37" s="51"/>
      <c r="M37" s="52"/>
      <c r="N37" s="52"/>
      <c r="O37" s="52"/>
      <c r="P37" s="74"/>
    </row>
    <row r="38" spans="2:16" ht="15">
      <c r="B38" s="26"/>
      <c r="C38" s="56"/>
      <c r="D38" s="54"/>
      <c r="E38" s="56"/>
      <c r="F38" s="51"/>
      <c r="G38" s="52"/>
      <c r="H38" s="52"/>
      <c r="I38" s="51"/>
      <c r="J38" s="52"/>
      <c r="K38" s="52"/>
      <c r="L38" s="51"/>
      <c r="M38" s="52"/>
      <c r="N38" s="52"/>
      <c r="O38" s="52"/>
      <c r="P38" s="74"/>
    </row>
    <row r="39" spans="2:16">
      <c r="C39" s="54"/>
      <c r="D39" s="54"/>
      <c r="E39" s="56"/>
      <c r="F39" s="51"/>
      <c r="G39" s="52"/>
      <c r="H39" s="52"/>
      <c r="I39" s="128"/>
      <c r="J39" s="52"/>
      <c r="K39" s="52"/>
      <c r="L39" s="51"/>
      <c r="M39" s="52"/>
      <c r="N39" s="52"/>
      <c r="O39" s="52"/>
      <c r="P39" s="74"/>
    </row>
    <row r="40" spans="2:16">
      <c r="C40" s="54"/>
      <c r="D40" s="54"/>
      <c r="E40" s="56"/>
      <c r="F40" s="51"/>
      <c r="G40" s="52"/>
      <c r="H40" s="52"/>
      <c r="I40" s="128"/>
      <c r="J40" s="52"/>
      <c r="K40" s="52"/>
      <c r="L40" s="54"/>
      <c r="M40" s="52"/>
      <c r="N40" s="52"/>
      <c r="O40" s="52"/>
      <c r="P40" s="74"/>
    </row>
    <row r="41" spans="2:16">
      <c r="C41" s="56"/>
      <c r="D41" s="54"/>
      <c r="E41" s="56"/>
      <c r="F41" s="51"/>
      <c r="G41" s="52"/>
      <c r="H41" s="52"/>
      <c r="I41" s="51"/>
      <c r="J41" s="52"/>
      <c r="K41" s="52"/>
      <c r="L41" s="54"/>
      <c r="M41" s="52"/>
      <c r="N41" s="52"/>
      <c r="O41" s="52"/>
      <c r="P41" s="74"/>
    </row>
    <row r="42" spans="2:16">
      <c r="C42" s="56"/>
      <c r="D42" s="59"/>
      <c r="E42" s="56"/>
      <c r="F42" s="51"/>
      <c r="G42" s="52"/>
      <c r="H42" s="52"/>
      <c r="I42" s="51"/>
      <c r="J42" s="52"/>
      <c r="K42" s="52"/>
      <c r="L42" s="51"/>
      <c r="M42" s="52"/>
      <c r="N42" s="52"/>
      <c r="O42" s="52"/>
      <c r="P42" s="74"/>
    </row>
    <row r="43" spans="2:16">
      <c r="C43" s="54"/>
      <c r="D43" s="54"/>
      <c r="E43" s="56"/>
      <c r="F43" s="51"/>
      <c r="G43" s="52"/>
      <c r="H43" s="52"/>
      <c r="I43" s="51"/>
      <c r="J43" s="52"/>
      <c r="K43" s="52"/>
      <c r="L43" s="51"/>
      <c r="M43" s="52"/>
      <c r="N43" s="52"/>
      <c r="O43" s="52"/>
      <c r="P43" s="74"/>
    </row>
    <row r="44" spans="2:16" ht="15">
      <c r="C44" s="54"/>
      <c r="D44" s="54"/>
      <c r="E44" s="56"/>
      <c r="F44" s="61"/>
      <c r="G44" s="61"/>
      <c r="H44" s="61"/>
      <c r="I44" s="51"/>
      <c r="J44" s="52"/>
      <c r="K44" s="52"/>
      <c r="L44" s="51"/>
      <c r="M44" s="52"/>
      <c r="N44" s="52"/>
      <c r="O44" s="52"/>
      <c r="P44" s="74"/>
    </row>
    <row r="45" spans="2:16" ht="15">
      <c r="C45" s="83"/>
      <c r="D45" s="83"/>
      <c r="E45" s="83"/>
      <c r="F45" s="83"/>
      <c r="G45" s="83"/>
      <c r="H45" s="73"/>
      <c r="I45" s="61"/>
      <c r="J45" s="61"/>
      <c r="K45" s="61"/>
      <c r="L45" s="51"/>
      <c r="M45" s="52"/>
      <c r="N45" s="52"/>
      <c r="O45" s="52"/>
      <c r="P45" s="74"/>
    </row>
    <row r="46" spans="2:16" ht="15">
      <c r="L46" s="61"/>
      <c r="M46" s="61"/>
      <c r="N46" s="61"/>
      <c r="O46" s="61"/>
      <c r="P46" s="63"/>
    </row>
  </sheetData>
  <mergeCells count="11">
    <mergeCell ref="I35:I36"/>
    <mergeCell ref="I39:I40"/>
    <mergeCell ref="A28:B28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topLeftCell="A4" workbookViewId="0">
      <selection activeCell="N21" sqref="N21"/>
    </sheetView>
  </sheetViews>
  <sheetFormatPr defaultRowHeight="14.25"/>
  <cols>
    <col min="1" max="1" width="5.875" customWidth="1"/>
    <col min="2" max="2" width="37.125" customWidth="1"/>
    <col min="3" max="17" width="10.625" customWidth="1"/>
  </cols>
  <sheetData>
    <row r="2" spans="1:17" ht="20.25">
      <c r="A2" s="120" t="s">
        <v>116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15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15.75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>
      <c r="A6" s="7" t="s">
        <v>1</v>
      </c>
      <c r="B6" s="8" t="s">
        <v>167</v>
      </c>
      <c r="C6" s="9">
        <v>8000</v>
      </c>
      <c r="D6" s="10">
        <v>8000</v>
      </c>
      <c r="E6" s="11">
        <f>C6-D6</f>
        <v>0</v>
      </c>
      <c r="F6" s="9">
        <v>8123</v>
      </c>
      <c r="G6" s="10">
        <v>8123</v>
      </c>
      <c r="H6" s="11">
        <f>F6-G6</f>
        <v>0</v>
      </c>
      <c r="I6" s="9"/>
      <c r="J6" s="10"/>
      <c r="K6" s="11">
        <f>I6-J6</f>
        <v>0</v>
      </c>
      <c r="L6" s="9">
        <v>10000</v>
      </c>
      <c r="M6" s="10">
        <v>9960</v>
      </c>
      <c r="N6" s="16">
        <f>L6-M6</f>
        <v>40</v>
      </c>
      <c r="O6" s="9">
        <f>SUM(C6,F6,I6,L6)</f>
        <v>26123</v>
      </c>
      <c r="P6" s="10">
        <f>SUM(D6,G6,J6,M6)</f>
        <v>26083</v>
      </c>
      <c r="Q6" s="11">
        <f>SUM(E6,H6,K6,N6)</f>
        <v>40</v>
      </c>
    </row>
    <row r="7" spans="1:17">
      <c r="A7" s="12" t="s">
        <v>2</v>
      </c>
      <c r="B7" s="13" t="s">
        <v>4</v>
      </c>
      <c r="C7" s="14">
        <v>915</v>
      </c>
      <c r="D7" s="15">
        <v>912.66</v>
      </c>
      <c r="E7" s="16">
        <f>C7-D7</f>
        <v>2.3400000000000318</v>
      </c>
      <c r="F7" s="14">
        <v>400.67</v>
      </c>
      <c r="G7" s="15">
        <v>389.13</v>
      </c>
      <c r="H7" s="16">
        <f>F7-G7</f>
        <v>11.54000000000002</v>
      </c>
      <c r="I7" s="14">
        <v>500</v>
      </c>
      <c r="J7" s="15">
        <v>269.24</v>
      </c>
      <c r="K7" s="16">
        <f>I7-J7</f>
        <v>230.76</v>
      </c>
      <c r="L7" s="14">
        <v>926.5</v>
      </c>
      <c r="M7" s="15">
        <v>471.55</v>
      </c>
      <c r="N7" s="16">
        <f>L7-M7</f>
        <v>454.95</v>
      </c>
      <c r="O7" s="14">
        <f t="shared" ref="O7:Q18" si="0">SUM(C7,F7,I7,L7)</f>
        <v>2742.17</v>
      </c>
      <c r="P7" s="15">
        <f t="shared" si="0"/>
        <v>2042.58</v>
      </c>
      <c r="Q7" s="16">
        <f t="shared" si="0"/>
        <v>699.59</v>
      </c>
    </row>
    <row r="8" spans="1:17">
      <c r="A8" s="12" t="s">
        <v>3</v>
      </c>
      <c r="B8" s="13" t="s">
        <v>184</v>
      </c>
      <c r="C8" s="14">
        <v>2000</v>
      </c>
      <c r="D8" s="15">
        <v>1999.87</v>
      </c>
      <c r="E8" s="16">
        <f t="shared" ref="E8:E18" si="1">C8-D8</f>
        <v>0.13000000000010914</v>
      </c>
      <c r="F8" s="14"/>
      <c r="G8" s="15"/>
      <c r="H8" s="16">
        <f t="shared" ref="H8:H18" si="2">F8-G8</f>
        <v>0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2000</v>
      </c>
      <c r="P8" s="15">
        <f t="shared" si="0"/>
        <v>1999.87</v>
      </c>
      <c r="Q8" s="16">
        <f>SUM(E9,H8,K8,N8)</f>
        <v>0</v>
      </c>
    </row>
    <row r="9" spans="1:17">
      <c r="A9" s="12" t="s">
        <v>18</v>
      </c>
      <c r="B9" s="13" t="s">
        <v>45</v>
      </c>
      <c r="C9" s="14"/>
      <c r="D9" s="15"/>
      <c r="E9" s="16">
        <f t="shared" si="1"/>
        <v>0</v>
      </c>
      <c r="F9" s="14">
        <v>2300</v>
      </c>
      <c r="G9" s="15">
        <v>2300</v>
      </c>
      <c r="H9" s="16">
        <f t="shared" si="2"/>
        <v>0</v>
      </c>
      <c r="I9" s="14">
        <v>1400</v>
      </c>
      <c r="J9" s="15">
        <v>1400</v>
      </c>
      <c r="K9" s="16">
        <v>0</v>
      </c>
      <c r="L9" s="14">
        <v>1500</v>
      </c>
      <c r="M9" s="15">
        <v>1500</v>
      </c>
      <c r="N9" s="16">
        <f t="shared" si="3"/>
        <v>0</v>
      </c>
      <c r="O9" s="14">
        <f t="shared" si="0"/>
        <v>5200</v>
      </c>
      <c r="P9" s="15">
        <f t="shared" si="0"/>
        <v>5200</v>
      </c>
      <c r="Q9" s="16">
        <f>SUM(E9,H9,K9,N9)</f>
        <v>0</v>
      </c>
    </row>
    <row r="10" spans="1:17">
      <c r="A10" s="12" t="s">
        <v>19</v>
      </c>
      <c r="B10" s="13" t="s">
        <v>84</v>
      </c>
      <c r="C10" s="14"/>
      <c r="D10" s="15"/>
      <c r="E10" s="16">
        <f t="shared" si="1"/>
        <v>0</v>
      </c>
      <c r="F10" s="14">
        <v>300</v>
      </c>
      <c r="G10" s="15">
        <v>184.84</v>
      </c>
      <c r="H10" s="16">
        <f t="shared" si="2"/>
        <v>115.16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300</v>
      </c>
      <c r="P10" s="15">
        <f t="shared" si="0"/>
        <v>184.84</v>
      </c>
      <c r="Q10" s="16">
        <f t="shared" si="0"/>
        <v>115.16</v>
      </c>
    </row>
    <row r="11" spans="1:17">
      <c r="A11" s="12" t="s">
        <v>20</v>
      </c>
      <c r="B11" s="13" t="s">
        <v>143</v>
      </c>
      <c r="C11" s="14"/>
      <c r="D11" s="15"/>
      <c r="E11" s="16">
        <f t="shared" si="1"/>
        <v>0</v>
      </c>
      <c r="F11" s="14">
        <v>177</v>
      </c>
      <c r="G11" s="15">
        <v>171.23</v>
      </c>
      <c r="H11" s="16">
        <f t="shared" si="2"/>
        <v>5.7700000000000102</v>
      </c>
      <c r="I11" s="14">
        <v>251.23</v>
      </c>
      <c r="J11" s="15">
        <v>251.23</v>
      </c>
      <c r="K11" s="16">
        <v>0</v>
      </c>
      <c r="L11" s="14"/>
      <c r="M11" s="15"/>
      <c r="N11" s="16">
        <f t="shared" si="3"/>
        <v>0</v>
      </c>
      <c r="O11" s="14">
        <f t="shared" si="0"/>
        <v>428.23</v>
      </c>
      <c r="P11" s="15">
        <f t="shared" si="0"/>
        <v>422.46</v>
      </c>
      <c r="Q11" s="16">
        <f t="shared" si="0"/>
        <v>5.7700000000000102</v>
      </c>
    </row>
    <row r="12" spans="1:17">
      <c r="A12" s="12" t="s">
        <v>21</v>
      </c>
      <c r="B12" s="13" t="s">
        <v>11</v>
      </c>
      <c r="C12" s="14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7001.35</v>
      </c>
      <c r="J12" s="15">
        <v>6993.77</v>
      </c>
      <c r="K12" s="16">
        <f>I12-J12</f>
        <v>7.5799999999999272</v>
      </c>
      <c r="L12" s="14"/>
      <c r="M12" s="15"/>
      <c r="N12" s="16">
        <f t="shared" si="3"/>
        <v>0</v>
      </c>
      <c r="O12" s="14">
        <f t="shared" si="0"/>
        <v>7001.35</v>
      </c>
      <c r="P12" s="15">
        <f t="shared" si="0"/>
        <v>6993.77</v>
      </c>
      <c r="Q12" s="16">
        <f t="shared" si="0"/>
        <v>7.5799999999999272</v>
      </c>
    </row>
    <row r="13" spans="1:17">
      <c r="A13" s="12" t="s">
        <v>22</v>
      </c>
      <c r="B13" s="13" t="s">
        <v>185</v>
      </c>
      <c r="C13" s="14"/>
      <c r="D13" s="15"/>
      <c r="E13" s="16">
        <f t="shared" si="1"/>
        <v>0</v>
      </c>
      <c r="F13" s="14"/>
      <c r="G13" s="15"/>
      <c r="H13" s="16">
        <f t="shared" si="2"/>
        <v>0</v>
      </c>
      <c r="I13" s="14">
        <v>2748.77</v>
      </c>
      <c r="J13" s="15">
        <v>2203.56</v>
      </c>
      <c r="K13" s="16">
        <f t="shared" ref="K13:K18" si="4">I13-J13</f>
        <v>545.21</v>
      </c>
      <c r="L13" s="14">
        <v>2000</v>
      </c>
      <c r="M13" s="15">
        <v>2000</v>
      </c>
      <c r="N13" s="16">
        <f t="shared" si="3"/>
        <v>0</v>
      </c>
      <c r="O13" s="14">
        <f t="shared" si="0"/>
        <v>4748.7700000000004</v>
      </c>
      <c r="P13" s="15">
        <f t="shared" si="0"/>
        <v>4203.5599999999995</v>
      </c>
      <c r="Q13" s="16">
        <f t="shared" si="0"/>
        <v>545.21</v>
      </c>
    </row>
    <row r="14" spans="1:17">
      <c r="A14" s="12" t="s">
        <v>23</v>
      </c>
      <c r="B14" s="13"/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>
      <c r="A15" s="12" t="s">
        <v>24</v>
      </c>
      <c r="B15" s="13"/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>
      <c r="A16" s="12" t="s">
        <v>25</v>
      </c>
      <c r="B16" s="13"/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>
      <c r="A17" s="12" t="s">
        <v>26</v>
      </c>
      <c r="B17" s="13"/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15" thickBot="1">
      <c r="A18" s="12" t="s">
        <v>27</v>
      </c>
      <c r="B18" s="18"/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15.75" thickBot="1">
      <c r="A19" s="118" t="s">
        <v>13</v>
      </c>
      <c r="B19" s="119"/>
      <c r="C19" s="23">
        <f>SUM(C6:C18)</f>
        <v>10915</v>
      </c>
      <c r="D19" s="24">
        <f>SUM(D6:D18)</f>
        <v>10912.529999999999</v>
      </c>
      <c r="E19" s="6">
        <f>C19-D19</f>
        <v>2.4700000000011642</v>
      </c>
      <c r="F19" s="23">
        <f>SUM(F6:F18)</f>
        <v>11300.67</v>
      </c>
      <c r="G19" s="24">
        <f>SUM(G6:G18)</f>
        <v>11168.199999999999</v>
      </c>
      <c r="H19" s="5">
        <f t="shared" ref="H19:Q19" si="5">SUM(H6:H18)</f>
        <v>132.47000000000003</v>
      </c>
      <c r="I19" s="23">
        <f t="shared" si="5"/>
        <v>11901.35</v>
      </c>
      <c r="J19" s="24">
        <f t="shared" si="5"/>
        <v>11117.8</v>
      </c>
      <c r="K19" s="6">
        <f t="shared" si="5"/>
        <v>783.55</v>
      </c>
      <c r="L19" s="25">
        <f>SUM(L6:L18)</f>
        <v>14426.5</v>
      </c>
      <c r="M19" s="24">
        <f>SUM(M6:M18)</f>
        <v>13931.55</v>
      </c>
      <c r="N19" s="5">
        <f t="shared" si="5"/>
        <v>494.95</v>
      </c>
      <c r="O19" s="23">
        <f t="shared" si="5"/>
        <v>48543.520000000004</v>
      </c>
      <c r="P19" s="24">
        <f t="shared" si="5"/>
        <v>47130.079999999987</v>
      </c>
      <c r="Q19" s="6">
        <f t="shared" si="5"/>
        <v>1413.31</v>
      </c>
    </row>
    <row r="21" spans="1:17">
      <c r="C21" s="4"/>
      <c r="N21" s="4"/>
    </row>
    <row r="22" spans="1:17">
      <c r="C22" s="4"/>
      <c r="F22" s="93"/>
      <c r="G22" s="91"/>
      <c r="H22" s="91"/>
      <c r="I22" s="94"/>
      <c r="J22" s="92"/>
      <c r="L22" s="4"/>
    </row>
    <row r="23" spans="1:17">
      <c r="C23" s="117"/>
      <c r="D23" s="131"/>
      <c r="E23" s="56"/>
      <c r="F23" s="51"/>
      <c r="G23" s="52"/>
      <c r="H23" s="52"/>
      <c r="I23" s="90"/>
      <c r="J23" s="91"/>
      <c r="K23" s="91"/>
      <c r="M23" s="64"/>
      <c r="N23" s="64"/>
      <c r="O23" s="64"/>
      <c r="P23" s="4"/>
    </row>
    <row r="24" spans="1:17">
      <c r="C24" s="117"/>
      <c r="D24" s="131"/>
      <c r="E24" s="56"/>
      <c r="F24" s="51"/>
      <c r="G24" s="52"/>
      <c r="H24" s="52"/>
      <c r="I24" s="55"/>
      <c r="J24" s="52"/>
      <c r="K24" s="52"/>
      <c r="L24" s="90"/>
      <c r="M24" s="91"/>
      <c r="N24" s="91"/>
      <c r="O24" s="91"/>
      <c r="P24" s="92"/>
    </row>
    <row r="25" spans="1:17" ht="15">
      <c r="C25" s="56"/>
      <c r="D25" s="54"/>
      <c r="E25" s="56"/>
      <c r="F25" s="61"/>
      <c r="G25" s="61"/>
      <c r="H25" s="61"/>
      <c r="I25" s="51"/>
      <c r="J25" s="52"/>
      <c r="K25" s="52"/>
      <c r="L25" s="55"/>
      <c r="M25" s="52"/>
      <c r="N25" s="52"/>
      <c r="O25" s="52"/>
      <c r="P25" s="74"/>
    </row>
    <row r="26" spans="1:17">
      <c r="C26" s="56"/>
      <c r="D26" s="59"/>
      <c r="E26" s="56"/>
      <c r="F26" s="56"/>
      <c r="G26" s="56"/>
      <c r="H26" s="57"/>
      <c r="I26" s="51"/>
      <c r="J26" s="52"/>
      <c r="K26" s="52"/>
      <c r="L26" s="51"/>
      <c r="M26" s="52"/>
      <c r="N26" s="52"/>
      <c r="O26" s="52"/>
      <c r="P26" s="74"/>
    </row>
    <row r="27" spans="1:17" ht="15.75">
      <c r="B27" s="26"/>
      <c r="C27" s="129"/>
      <c r="D27" s="129"/>
      <c r="E27" s="129"/>
      <c r="F27" s="129"/>
      <c r="G27" s="129"/>
      <c r="H27" s="73"/>
      <c r="I27" s="61"/>
      <c r="J27" s="61"/>
      <c r="K27" s="61"/>
      <c r="L27" s="51"/>
      <c r="M27" s="52"/>
      <c r="N27" s="52"/>
      <c r="O27" s="52"/>
      <c r="P27" s="74"/>
    </row>
    <row r="28" spans="1:17" ht="15.75">
      <c r="B28" s="26"/>
      <c r="L28" s="61"/>
      <c r="M28" s="61"/>
      <c r="N28" s="61"/>
      <c r="O28" s="61"/>
      <c r="P28" s="63"/>
    </row>
    <row r="29" spans="1:17" ht="15">
      <c r="B29" s="26"/>
    </row>
  </sheetData>
  <mergeCells count="12">
    <mergeCell ref="C23:C24"/>
    <mergeCell ref="D23:D24"/>
    <mergeCell ref="C27:G27"/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29"/>
  <sheetViews>
    <sheetView topLeftCell="A10" workbookViewId="0">
      <selection activeCell="B29" sqref="B29"/>
    </sheetView>
  </sheetViews>
  <sheetFormatPr defaultRowHeight="14.25"/>
  <cols>
    <col min="1" max="1" width="5.125" customWidth="1"/>
    <col min="2" max="2" width="30.75" customWidth="1"/>
    <col min="3" max="17" width="10.625" customWidth="1"/>
  </cols>
  <sheetData>
    <row r="2" spans="1:17" ht="20.25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1253.6500000000001</v>
      </c>
      <c r="D6" s="10">
        <v>1253.6500000000001</v>
      </c>
      <c r="E6" s="11">
        <f>C6-D6</f>
        <v>0</v>
      </c>
      <c r="F6" s="9">
        <v>1000</v>
      </c>
      <c r="G6" s="10">
        <v>999.98</v>
      </c>
      <c r="H6" s="11">
        <f>F6-G6</f>
        <v>1.999999999998181E-2</v>
      </c>
      <c r="I6" s="9">
        <v>1055.9100000000001</v>
      </c>
      <c r="J6" s="10">
        <v>1055.8800000000001</v>
      </c>
      <c r="K6" s="11">
        <f>I6-J6</f>
        <v>2.9999999999972715E-2</v>
      </c>
      <c r="L6" s="9">
        <v>1426.5</v>
      </c>
      <c r="M6" s="10">
        <v>1425.18</v>
      </c>
      <c r="N6" s="16">
        <f>L6-M6</f>
        <v>1.3199999999999363</v>
      </c>
      <c r="O6" s="9">
        <f>SUM(C6,F6,I6,L6)</f>
        <v>4736.0600000000004</v>
      </c>
      <c r="P6" s="10">
        <f>SUM(D6,G6,J6,M6)</f>
        <v>4734.6900000000005</v>
      </c>
      <c r="Q6" s="11">
        <f>SUM(E6,H6,K6,N6)</f>
        <v>1.3699999999998909</v>
      </c>
    </row>
    <row r="7" spans="1:17" ht="24.95" customHeight="1">
      <c r="A7" s="12" t="s">
        <v>2</v>
      </c>
      <c r="B7" s="13" t="s">
        <v>153</v>
      </c>
      <c r="C7" s="14">
        <v>6498</v>
      </c>
      <c r="D7" s="15">
        <v>6498</v>
      </c>
      <c r="E7" s="16">
        <f>C7-D7</f>
        <v>0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8" si="0">SUM(C7,F7,I7,L7)</f>
        <v>6498</v>
      </c>
      <c r="P7" s="15">
        <f t="shared" si="0"/>
        <v>6498</v>
      </c>
      <c r="Q7" s="16">
        <f t="shared" si="0"/>
        <v>0</v>
      </c>
    </row>
    <row r="8" spans="1:17" ht="24.95" customHeight="1">
      <c r="A8" s="12" t="s">
        <v>3</v>
      </c>
      <c r="B8" s="13" t="s">
        <v>154</v>
      </c>
      <c r="C8" s="14">
        <v>1000</v>
      </c>
      <c r="D8" s="15">
        <v>1000</v>
      </c>
      <c r="E8" s="16">
        <f t="shared" ref="E8:E18" si="1">C8-D8</f>
        <v>0</v>
      </c>
      <c r="F8" s="14"/>
      <c r="G8" s="15"/>
      <c r="H8" s="16">
        <f t="shared" ref="H8:H18" si="2">F8-G8</f>
        <v>0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1000</v>
      </c>
      <c r="P8" s="15">
        <f t="shared" si="0"/>
        <v>1000</v>
      </c>
      <c r="Q8" s="16">
        <f>SUM(E9,H8,K8,N8)</f>
        <v>0</v>
      </c>
    </row>
    <row r="9" spans="1:17" ht="24.95" customHeight="1">
      <c r="A9" s="12" t="s">
        <v>18</v>
      </c>
      <c r="B9" s="13" t="s">
        <v>155</v>
      </c>
      <c r="C9" s="14">
        <v>634.35</v>
      </c>
      <c r="D9" s="15">
        <v>634.35</v>
      </c>
      <c r="E9" s="16">
        <f t="shared" si="1"/>
        <v>0</v>
      </c>
      <c r="F9" s="14"/>
      <c r="G9" s="15"/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634.35</v>
      </c>
      <c r="P9" s="15">
        <f t="shared" si="0"/>
        <v>634.35</v>
      </c>
      <c r="Q9" s="16">
        <f>SUM(E9,H9,K9,N9)</f>
        <v>0</v>
      </c>
    </row>
    <row r="10" spans="1:17" ht="24.95" customHeight="1">
      <c r="A10" s="12" t="s">
        <v>19</v>
      </c>
      <c r="B10" s="13" t="s">
        <v>156</v>
      </c>
      <c r="C10" s="14">
        <v>1500</v>
      </c>
      <c r="D10" s="15">
        <v>1417.85</v>
      </c>
      <c r="E10" s="16">
        <f t="shared" si="1"/>
        <v>82.150000000000091</v>
      </c>
      <c r="F10" s="14">
        <v>1067.07</v>
      </c>
      <c r="G10" s="15">
        <v>1066.56</v>
      </c>
      <c r="H10" s="16">
        <f t="shared" si="2"/>
        <v>0.50999999999999091</v>
      </c>
      <c r="I10" s="14"/>
      <c r="J10" s="15"/>
      <c r="K10" s="16">
        <f>I10-J10</f>
        <v>0</v>
      </c>
      <c r="L10" s="14">
        <v>2500</v>
      </c>
      <c r="M10" s="15">
        <v>2500</v>
      </c>
      <c r="N10" s="16">
        <f t="shared" si="3"/>
        <v>0</v>
      </c>
      <c r="O10" s="14">
        <f t="shared" si="0"/>
        <v>5067.07</v>
      </c>
      <c r="P10" s="15">
        <f t="shared" si="0"/>
        <v>4984.41</v>
      </c>
      <c r="Q10" s="16">
        <f t="shared" si="0"/>
        <v>82.660000000000082</v>
      </c>
    </row>
    <row r="11" spans="1:17" ht="24.95" customHeight="1">
      <c r="A11" s="12" t="s">
        <v>20</v>
      </c>
      <c r="B11" s="13" t="s">
        <v>159</v>
      </c>
      <c r="C11" s="14"/>
      <c r="D11" s="15"/>
      <c r="E11" s="16">
        <f t="shared" si="1"/>
        <v>0</v>
      </c>
      <c r="F11" s="14">
        <v>9000</v>
      </c>
      <c r="G11" s="15">
        <v>8900</v>
      </c>
      <c r="H11" s="16">
        <f t="shared" si="2"/>
        <v>100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9000</v>
      </c>
      <c r="P11" s="15">
        <f t="shared" si="0"/>
        <v>8900</v>
      </c>
      <c r="Q11" s="16">
        <f t="shared" si="0"/>
        <v>100</v>
      </c>
    </row>
    <row r="12" spans="1:17" ht="24.95" customHeight="1">
      <c r="A12" s="12" t="s">
        <v>21</v>
      </c>
      <c r="B12" s="13" t="s">
        <v>11</v>
      </c>
      <c r="C12" s="14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11000</v>
      </c>
      <c r="J12" s="15">
        <v>10811.7</v>
      </c>
      <c r="K12" s="16">
        <f>I12-J12</f>
        <v>188.29999999999927</v>
      </c>
      <c r="L12" s="14"/>
      <c r="M12" s="15"/>
      <c r="N12" s="16">
        <f t="shared" si="3"/>
        <v>0</v>
      </c>
      <c r="O12" s="14">
        <f t="shared" si="0"/>
        <v>11000</v>
      </c>
      <c r="P12" s="15">
        <f t="shared" si="0"/>
        <v>10811.7</v>
      </c>
      <c r="Q12" s="16">
        <f t="shared" si="0"/>
        <v>188.29999999999927</v>
      </c>
    </row>
    <row r="13" spans="1:17" ht="24.95" customHeight="1">
      <c r="A13" s="12" t="s">
        <v>22</v>
      </c>
      <c r="B13" s="13" t="s">
        <v>157</v>
      </c>
      <c r="C13" s="14"/>
      <c r="D13" s="15"/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ref="K13:K18" si="4">I13-J13</f>
        <v>0</v>
      </c>
      <c r="L13" s="14">
        <v>6500</v>
      </c>
      <c r="M13" s="15">
        <v>6190.5</v>
      </c>
      <c r="N13" s="16">
        <f t="shared" si="3"/>
        <v>309.5</v>
      </c>
      <c r="O13" s="14">
        <f t="shared" si="0"/>
        <v>6500</v>
      </c>
      <c r="P13" s="15">
        <f t="shared" si="0"/>
        <v>6190.5</v>
      </c>
      <c r="Q13" s="16">
        <f t="shared" si="0"/>
        <v>309.5</v>
      </c>
    </row>
    <row r="14" spans="1:17" ht="24.95" customHeight="1">
      <c r="A14" s="12" t="s">
        <v>23</v>
      </c>
      <c r="B14" s="13" t="s">
        <v>158</v>
      </c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/>
      <c r="J14" s="15"/>
      <c r="K14" s="16">
        <f t="shared" si="4"/>
        <v>0</v>
      </c>
      <c r="L14" s="14">
        <v>4000</v>
      </c>
      <c r="M14" s="15">
        <v>4000</v>
      </c>
      <c r="N14" s="16">
        <f t="shared" si="3"/>
        <v>0</v>
      </c>
      <c r="O14" s="14">
        <f t="shared" si="0"/>
        <v>4000</v>
      </c>
      <c r="P14" s="15">
        <f t="shared" si="0"/>
        <v>4000</v>
      </c>
      <c r="Q14" s="16">
        <f t="shared" si="0"/>
        <v>0</v>
      </c>
    </row>
    <row r="15" spans="1:17" ht="24.95" customHeight="1">
      <c r="A15" s="12" t="s">
        <v>24</v>
      </c>
      <c r="B15" s="13"/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>
      <c r="A16" s="12" t="s">
        <v>25</v>
      </c>
      <c r="B16" s="13"/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>
      <c r="A17" s="12" t="s">
        <v>26</v>
      </c>
      <c r="B17" s="13"/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10886</v>
      </c>
      <c r="D19" s="24">
        <f>SUM(D6:D18)</f>
        <v>10803.85</v>
      </c>
      <c r="E19" s="6">
        <f>C19-D19</f>
        <v>82.149999999999636</v>
      </c>
      <c r="F19" s="23">
        <f>SUM(F6:F18)</f>
        <v>11067.07</v>
      </c>
      <c r="G19" s="24">
        <f>SUM(G6:G18)</f>
        <v>10966.54</v>
      </c>
      <c r="H19" s="5">
        <f t="shared" ref="H19:Q19" si="5">SUM(H6:H18)</f>
        <v>100.52999999999997</v>
      </c>
      <c r="I19" s="23">
        <f t="shared" si="5"/>
        <v>12055.91</v>
      </c>
      <c r="J19" s="24">
        <f t="shared" si="5"/>
        <v>11867.580000000002</v>
      </c>
      <c r="K19" s="6">
        <f t="shared" si="5"/>
        <v>188.32999999999925</v>
      </c>
      <c r="L19" s="25">
        <f>SUM(L6:L18)</f>
        <v>14426.5</v>
      </c>
      <c r="M19" s="24">
        <f>SUM(M6:M18)</f>
        <v>14115.68</v>
      </c>
      <c r="N19" s="5">
        <f t="shared" si="5"/>
        <v>310.81999999999994</v>
      </c>
      <c r="O19" s="23">
        <f t="shared" si="5"/>
        <v>48435.48</v>
      </c>
      <c r="P19" s="24">
        <f t="shared" si="5"/>
        <v>47753.65</v>
      </c>
      <c r="Q19" s="6">
        <f t="shared" si="5"/>
        <v>681.82999999999925</v>
      </c>
    </row>
    <row r="21" spans="1:17">
      <c r="N21" s="4"/>
    </row>
    <row r="22" spans="1:17">
      <c r="C22" s="4"/>
      <c r="F22" s="4"/>
      <c r="I22" s="4"/>
      <c r="L22" s="4"/>
    </row>
    <row r="23" spans="1:17">
      <c r="C23" s="56"/>
      <c r="D23" s="54"/>
      <c r="E23" s="56"/>
      <c r="F23" s="51"/>
      <c r="G23" s="52"/>
      <c r="H23" s="52"/>
      <c r="I23" s="52"/>
      <c r="J23" s="74"/>
      <c r="K23" s="58"/>
    </row>
    <row r="24" spans="1:17">
      <c r="C24" s="56"/>
      <c r="D24" s="54"/>
      <c r="E24" s="56"/>
      <c r="F24" s="51"/>
      <c r="G24" s="52"/>
      <c r="H24" s="52"/>
      <c r="I24" s="51"/>
      <c r="J24" s="52"/>
      <c r="K24" s="52"/>
      <c r="M24" s="64"/>
      <c r="N24" s="64"/>
      <c r="O24" s="64"/>
      <c r="P24" s="4"/>
    </row>
    <row r="25" spans="1:17">
      <c r="C25" s="56"/>
      <c r="D25" s="54"/>
      <c r="E25" s="56"/>
      <c r="F25" s="51"/>
      <c r="G25" s="52"/>
      <c r="H25" s="52"/>
      <c r="I25" s="69"/>
      <c r="J25" s="52"/>
      <c r="K25" s="52"/>
      <c r="L25" s="51"/>
      <c r="M25" s="52"/>
      <c r="N25" s="52"/>
      <c r="O25" s="52"/>
      <c r="P25" s="74"/>
    </row>
    <row r="26" spans="1:17" ht="15">
      <c r="C26" s="56"/>
      <c r="D26" s="54"/>
      <c r="E26" s="56"/>
      <c r="F26" s="61"/>
      <c r="G26" s="61"/>
      <c r="H26" s="61"/>
      <c r="I26" s="61"/>
      <c r="J26" s="63"/>
      <c r="K26" s="58"/>
      <c r="L26" s="69"/>
      <c r="M26" s="52"/>
      <c r="N26" s="52"/>
      <c r="O26" s="52"/>
      <c r="P26" s="74"/>
    </row>
    <row r="27" spans="1:17" ht="15">
      <c r="B27" s="26"/>
      <c r="C27" s="56"/>
      <c r="D27" s="54"/>
      <c r="E27" s="56"/>
      <c r="F27" s="56"/>
      <c r="G27" s="56"/>
      <c r="H27" s="58"/>
      <c r="I27" s="57"/>
      <c r="J27" s="57"/>
      <c r="K27" s="58"/>
      <c r="L27" s="51"/>
      <c r="M27" s="52"/>
      <c r="N27" s="52"/>
      <c r="O27" s="52"/>
      <c r="P27" s="74"/>
    </row>
    <row r="28" spans="1:17" ht="15.75">
      <c r="B28" s="26"/>
      <c r="C28" s="56"/>
      <c r="D28" s="59"/>
      <c r="E28" s="56"/>
      <c r="F28" s="56"/>
      <c r="G28" s="56"/>
      <c r="H28" s="57"/>
      <c r="K28" s="58"/>
      <c r="L28" s="61"/>
      <c r="M28" s="61"/>
      <c r="N28" s="61"/>
      <c r="O28" s="61"/>
      <c r="P28" s="63"/>
    </row>
    <row r="29" spans="1:17" ht="15">
      <c r="B29" s="26"/>
      <c r="C29" s="129"/>
      <c r="D29" s="129"/>
      <c r="E29" s="129"/>
      <c r="F29" s="129"/>
      <c r="G29" s="129"/>
      <c r="H29" s="73"/>
      <c r="I29" s="73"/>
      <c r="J29" s="73"/>
      <c r="K29" s="73"/>
    </row>
  </sheetData>
  <mergeCells count="10">
    <mergeCell ref="C29:G29"/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D782D-AF0E-41DD-9AAB-EEDF505573D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49"/>
  <sheetViews>
    <sheetView topLeftCell="A13" workbookViewId="0">
      <selection activeCell="B32" sqref="B32"/>
    </sheetView>
  </sheetViews>
  <sheetFormatPr defaultRowHeight="14.25"/>
  <cols>
    <col min="1" max="1" width="5.5" customWidth="1"/>
    <col min="2" max="2" width="37.125" customWidth="1"/>
    <col min="3" max="17" width="10.625" customWidth="1"/>
  </cols>
  <sheetData>
    <row r="2" spans="1:17" ht="20.25">
      <c r="A2" s="120" t="s">
        <v>118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910.34</v>
      </c>
      <c r="D6" s="10">
        <v>732.3</v>
      </c>
      <c r="E6" s="11">
        <f>C6-D6</f>
        <v>178.04000000000008</v>
      </c>
      <c r="F6" s="9">
        <v>478.34</v>
      </c>
      <c r="G6" s="10">
        <v>478.34</v>
      </c>
      <c r="H6" s="11">
        <f>F6-G6</f>
        <v>0</v>
      </c>
      <c r="I6" s="9">
        <v>566.63</v>
      </c>
      <c r="J6" s="10">
        <v>366.63</v>
      </c>
      <c r="K6" s="11">
        <f>I6-J6</f>
        <v>200</v>
      </c>
      <c r="L6" s="9">
        <v>700</v>
      </c>
      <c r="M6" s="10">
        <v>559.66999999999996</v>
      </c>
      <c r="N6" s="16">
        <f>L6-M6</f>
        <v>140.33000000000004</v>
      </c>
      <c r="O6" s="9">
        <f>SUM(C6,F6,I6,L6)</f>
        <v>2655.31</v>
      </c>
      <c r="P6" s="10">
        <f>SUM(D6,G6,J6,M6)</f>
        <v>2136.94</v>
      </c>
      <c r="Q6" s="11">
        <f>SUM(E6,H6,K6,N6)</f>
        <v>518.37000000000012</v>
      </c>
    </row>
    <row r="7" spans="1:17" ht="24.95" customHeight="1">
      <c r="A7" s="12" t="s">
        <v>2</v>
      </c>
      <c r="B7" s="13" t="s">
        <v>52</v>
      </c>
      <c r="C7" s="14">
        <v>2000</v>
      </c>
      <c r="D7" s="15">
        <v>2000</v>
      </c>
      <c r="E7" s="16">
        <f>C7-D7</f>
        <v>0</v>
      </c>
      <c r="F7" s="14"/>
      <c r="G7" s="15"/>
      <c r="H7" s="16">
        <f>F7-G7</f>
        <v>0</v>
      </c>
      <c r="I7" s="14">
        <v>7995</v>
      </c>
      <c r="J7" s="15">
        <v>7995</v>
      </c>
      <c r="K7" s="16">
        <f>I7-J7</f>
        <v>0</v>
      </c>
      <c r="L7" s="14">
        <v>3300</v>
      </c>
      <c r="M7" s="15">
        <v>3300</v>
      </c>
      <c r="N7" s="16">
        <f>L7-M7</f>
        <v>0</v>
      </c>
      <c r="O7" s="14">
        <f t="shared" ref="O7:Q15" si="0">SUM(C7,F7,I7,L7)</f>
        <v>13295</v>
      </c>
      <c r="P7" s="15">
        <f t="shared" si="0"/>
        <v>13295</v>
      </c>
      <c r="Q7" s="16">
        <f t="shared" si="0"/>
        <v>0</v>
      </c>
    </row>
    <row r="8" spans="1:17" ht="24.95" customHeight="1">
      <c r="A8" s="12" t="s">
        <v>3</v>
      </c>
      <c r="B8" s="13" t="s">
        <v>84</v>
      </c>
      <c r="C8" s="14">
        <v>4230.6000000000004</v>
      </c>
      <c r="D8" s="15">
        <v>4182</v>
      </c>
      <c r="E8" s="16">
        <f t="shared" ref="E8:E21" si="1">C8-D8</f>
        <v>48.600000000000364</v>
      </c>
      <c r="F8" s="14"/>
      <c r="G8" s="15"/>
      <c r="H8" s="16">
        <f t="shared" ref="H8:H21" si="2">F8-G8</f>
        <v>0</v>
      </c>
      <c r="I8" s="14"/>
      <c r="J8" s="15"/>
      <c r="K8" s="16">
        <f t="shared" ref="K8:K21" si="3">I8-J8</f>
        <v>0</v>
      </c>
      <c r="L8" s="14"/>
      <c r="M8" s="15"/>
      <c r="N8" s="16">
        <f t="shared" ref="N8:N14" si="4">L8-M8</f>
        <v>0</v>
      </c>
      <c r="O8" s="14">
        <f t="shared" si="0"/>
        <v>4230.6000000000004</v>
      </c>
      <c r="P8" s="15">
        <f t="shared" si="0"/>
        <v>4182</v>
      </c>
      <c r="Q8" s="16">
        <f>SUM(E9,H8,K8,N8)</f>
        <v>1.0000000000218279E-2</v>
      </c>
    </row>
    <row r="9" spans="1:17" ht="24.95" customHeight="1">
      <c r="A9" s="12" t="s">
        <v>18</v>
      </c>
      <c r="B9" s="13" t="s">
        <v>161</v>
      </c>
      <c r="C9" s="14">
        <v>2328</v>
      </c>
      <c r="D9" s="15">
        <v>2327.9899999999998</v>
      </c>
      <c r="E9" s="16">
        <f t="shared" si="1"/>
        <v>1.0000000000218279E-2</v>
      </c>
      <c r="F9" s="14"/>
      <c r="G9" s="15"/>
      <c r="H9" s="16">
        <f t="shared" si="2"/>
        <v>0</v>
      </c>
      <c r="I9" s="14"/>
      <c r="J9" s="15"/>
      <c r="K9" s="16">
        <f t="shared" si="3"/>
        <v>0</v>
      </c>
      <c r="L9" s="14"/>
      <c r="M9" s="15"/>
      <c r="N9" s="16">
        <f t="shared" si="4"/>
        <v>0</v>
      </c>
      <c r="O9" s="14">
        <f t="shared" si="0"/>
        <v>2328</v>
      </c>
      <c r="P9" s="15">
        <f t="shared" si="0"/>
        <v>2327.9899999999998</v>
      </c>
      <c r="Q9" s="16">
        <f>SUM(E9,H9,K9,N9)</f>
        <v>1.0000000000218279E-2</v>
      </c>
    </row>
    <row r="10" spans="1:17" ht="24.95" customHeight="1">
      <c r="A10" s="12" t="s">
        <v>19</v>
      </c>
      <c r="B10" s="13" t="s">
        <v>160</v>
      </c>
      <c r="C10" s="14">
        <v>1500</v>
      </c>
      <c r="D10" s="15">
        <v>1500</v>
      </c>
      <c r="E10" s="16">
        <f t="shared" si="1"/>
        <v>0</v>
      </c>
      <c r="F10" s="14">
        <v>1500</v>
      </c>
      <c r="G10" s="15">
        <v>1491.39</v>
      </c>
      <c r="H10" s="16">
        <f t="shared" si="2"/>
        <v>8.6099999999999</v>
      </c>
      <c r="I10" s="14">
        <v>1500</v>
      </c>
      <c r="J10" s="15">
        <v>1500</v>
      </c>
      <c r="K10" s="16">
        <f t="shared" si="3"/>
        <v>0</v>
      </c>
      <c r="L10" s="14">
        <v>0</v>
      </c>
      <c r="M10" s="15">
        <v>0</v>
      </c>
      <c r="N10" s="16">
        <f t="shared" si="4"/>
        <v>0</v>
      </c>
      <c r="O10" s="14">
        <f t="shared" si="0"/>
        <v>4500</v>
      </c>
      <c r="P10" s="15">
        <f t="shared" si="0"/>
        <v>4491.3900000000003</v>
      </c>
      <c r="Q10" s="16">
        <f t="shared" si="0"/>
        <v>8.6099999999999</v>
      </c>
    </row>
    <row r="11" spans="1:17" ht="24.95" customHeight="1">
      <c r="A11" s="12" t="s">
        <v>20</v>
      </c>
      <c r="B11" s="13" t="s">
        <v>45</v>
      </c>
      <c r="C11" s="14">
        <v>3265.6</v>
      </c>
      <c r="D11" s="15">
        <v>3218.07</v>
      </c>
      <c r="E11" s="16">
        <f t="shared" si="1"/>
        <v>47.529999999999745</v>
      </c>
      <c r="F11" s="14">
        <v>2807.41</v>
      </c>
      <c r="G11" s="15">
        <v>2807.41</v>
      </c>
      <c r="H11" s="16">
        <f t="shared" si="2"/>
        <v>0</v>
      </c>
      <c r="I11" s="14">
        <v>1995.15</v>
      </c>
      <c r="J11" s="15">
        <v>1995.13</v>
      </c>
      <c r="K11" s="16">
        <f t="shared" si="3"/>
        <v>1.999999999998181E-2</v>
      </c>
      <c r="L11" s="14">
        <v>1542.57</v>
      </c>
      <c r="M11" s="15">
        <v>1542.57</v>
      </c>
      <c r="N11" s="16">
        <f t="shared" si="4"/>
        <v>0</v>
      </c>
      <c r="O11" s="14">
        <f t="shared" si="0"/>
        <v>9610.73</v>
      </c>
      <c r="P11" s="15">
        <f t="shared" si="0"/>
        <v>9563.18</v>
      </c>
      <c r="Q11" s="16">
        <f t="shared" si="0"/>
        <v>47.549999999999727</v>
      </c>
    </row>
    <row r="12" spans="1:17" ht="24.95" customHeight="1">
      <c r="A12" s="12" t="s">
        <v>21</v>
      </c>
      <c r="B12" s="13" t="s">
        <v>162</v>
      </c>
      <c r="C12" s="14">
        <v>1013.04</v>
      </c>
      <c r="D12" s="15">
        <v>1007.64</v>
      </c>
      <c r="E12" s="16">
        <f t="shared" si="1"/>
        <v>5.3999999999999773</v>
      </c>
      <c r="F12" s="14">
        <v>672</v>
      </c>
      <c r="G12" s="15">
        <v>672</v>
      </c>
      <c r="H12" s="16">
        <f t="shared" si="2"/>
        <v>0</v>
      </c>
      <c r="I12" s="14">
        <v>800</v>
      </c>
      <c r="J12" s="15">
        <v>800</v>
      </c>
      <c r="K12" s="16">
        <f t="shared" si="3"/>
        <v>0</v>
      </c>
      <c r="L12" s="14">
        <v>800</v>
      </c>
      <c r="M12" s="15">
        <v>800</v>
      </c>
      <c r="N12" s="16">
        <f t="shared" si="4"/>
        <v>0</v>
      </c>
      <c r="O12" s="14">
        <f t="shared" si="0"/>
        <v>3285.04</v>
      </c>
      <c r="P12" s="15">
        <f t="shared" si="0"/>
        <v>3279.64</v>
      </c>
      <c r="Q12" s="16">
        <f t="shared" si="0"/>
        <v>5.3999999999999773</v>
      </c>
    </row>
    <row r="13" spans="1:17" ht="24.95" customHeight="1">
      <c r="A13" s="12" t="s">
        <v>22</v>
      </c>
      <c r="B13" s="13" t="s">
        <v>42</v>
      </c>
      <c r="C13" s="14">
        <v>12559.96</v>
      </c>
      <c r="D13" s="15">
        <v>12559.96</v>
      </c>
      <c r="E13" s="16">
        <f t="shared" si="1"/>
        <v>0</v>
      </c>
      <c r="F13" s="14">
        <v>23242.95</v>
      </c>
      <c r="G13" s="15">
        <v>23242.95</v>
      </c>
      <c r="H13" s="16">
        <f t="shared" si="2"/>
        <v>0</v>
      </c>
      <c r="I13" s="14">
        <v>6387.95</v>
      </c>
      <c r="J13" s="15">
        <v>6387</v>
      </c>
      <c r="K13" s="16">
        <f t="shared" si="3"/>
        <v>0.9499999999998181</v>
      </c>
      <c r="L13" s="14">
        <v>24667.1</v>
      </c>
      <c r="M13" s="15">
        <v>24667.1</v>
      </c>
      <c r="N13" s="16">
        <f t="shared" si="4"/>
        <v>0</v>
      </c>
      <c r="O13" s="14">
        <f t="shared" si="0"/>
        <v>66857.959999999992</v>
      </c>
      <c r="P13" s="15">
        <f t="shared" si="0"/>
        <v>66857.010000000009</v>
      </c>
      <c r="Q13" s="16">
        <f t="shared" si="0"/>
        <v>0.9499999999998181</v>
      </c>
    </row>
    <row r="14" spans="1:17" ht="24.95" customHeight="1">
      <c r="A14" s="12" t="s">
        <v>23</v>
      </c>
      <c r="B14" s="13" t="s">
        <v>163</v>
      </c>
      <c r="C14" s="14">
        <v>415.46</v>
      </c>
      <c r="D14" s="15">
        <v>411.78</v>
      </c>
      <c r="E14" s="16">
        <f t="shared" si="1"/>
        <v>3.6800000000000068</v>
      </c>
      <c r="F14" s="14"/>
      <c r="G14" s="15"/>
      <c r="H14" s="16">
        <f t="shared" si="2"/>
        <v>0</v>
      </c>
      <c r="I14" s="14"/>
      <c r="J14" s="15"/>
      <c r="K14" s="16">
        <f t="shared" si="3"/>
        <v>0</v>
      </c>
      <c r="L14" s="14"/>
      <c r="M14" s="15"/>
      <c r="N14" s="16">
        <f t="shared" si="4"/>
        <v>0</v>
      </c>
      <c r="O14" s="14">
        <f t="shared" si="0"/>
        <v>415.46</v>
      </c>
      <c r="P14" s="15">
        <f t="shared" si="0"/>
        <v>411.78</v>
      </c>
      <c r="Q14" s="16">
        <f t="shared" si="0"/>
        <v>3.6800000000000068</v>
      </c>
    </row>
    <row r="15" spans="1:17" ht="24.95" customHeight="1">
      <c r="A15" s="12" t="s">
        <v>24</v>
      </c>
      <c r="B15" s="13" t="s">
        <v>49</v>
      </c>
      <c r="C15" s="14"/>
      <c r="D15" s="15"/>
      <c r="E15" s="16">
        <f t="shared" si="1"/>
        <v>0</v>
      </c>
      <c r="F15" s="14">
        <v>500</v>
      </c>
      <c r="G15" s="15">
        <v>0</v>
      </c>
      <c r="H15" s="16">
        <f t="shared" si="2"/>
        <v>500</v>
      </c>
      <c r="I15" s="14"/>
      <c r="J15" s="15"/>
      <c r="K15" s="16">
        <f t="shared" si="3"/>
        <v>0</v>
      </c>
      <c r="L15" s="14"/>
      <c r="M15" s="15"/>
      <c r="N15" s="16">
        <f>L15-M15</f>
        <v>0</v>
      </c>
      <c r="O15" s="14">
        <f t="shared" si="0"/>
        <v>500</v>
      </c>
      <c r="P15" s="15">
        <f t="shared" si="0"/>
        <v>0</v>
      </c>
      <c r="Q15" s="16">
        <f t="shared" si="0"/>
        <v>500</v>
      </c>
    </row>
    <row r="16" spans="1:17" ht="24.95" customHeight="1">
      <c r="A16" s="12" t="s">
        <v>25</v>
      </c>
      <c r="B16" s="18" t="s">
        <v>164</v>
      </c>
      <c r="C16" s="22"/>
      <c r="D16" s="20"/>
      <c r="E16" s="16">
        <f t="shared" si="1"/>
        <v>0</v>
      </c>
      <c r="F16" s="22"/>
      <c r="G16" s="20"/>
      <c r="H16" s="16">
        <f t="shared" si="2"/>
        <v>0</v>
      </c>
      <c r="I16" s="22">
        <v>1000</v>
      </c>
      <c r="J16" s="20">
        <v>1000</v>
      </c>
      <c r="K16" s="16">
        <f t="shared" si="3"/>
        <v>0</v>
      </c>
      <c r="L16" s="22">
        <v>1200</v>
      </c>
      <c r="M16" s="20">
        <v>1200</v>
      </c>
      <c r="N16" s="16">
        <f t="shared" ref="N16:N21" si="5">L16-M16</f>
        <v>0</v>
      </c>
      <c r="O16" s="14">
        <f t="shared" ref="O16:O21" si="6">SUM(C16,F16,I16,L16)</f>
        <v>2200</v>
      </c>
      <c r="P16" s="15">
        <f t="shared" ref="P16:P21" si="7">SUM(D16,G16,J16,M16)</f>
        <v>2200</v>
      </c>
      <c r="Q16" s="16">
        <f t="shared" ref="Q16:Q21" si="8">SUM(E16,H16,K16,N16)</f>
        <v>0</v>
      </c>
    </row>
    <row r="17" spans="1:17" ht="24.95" customHeight="1">
      <c r="A17" s="12" t="s">
        <v>26</v>
      </c>
      <c r="B17" s="18" t="s">
        <v>11</v>
      </c>
      <c r="C17" s="22"/>
      <c r="D17" s="20"/>
      <c r="E17" s="16">
        <f t="shared" si="1"/>
        <v>0</v>
      </c>
      <c r="F17" s="22"/>
      <c r="G17" s="20"/>
      <c r="H17" s="16">
        <f t="shared" si="2"/>
        <v>0</v>
      </c>
      <c r="I17" s="22">
        <v>3667.87</v>
      </c>
      <c r="J17" s="20">
        <v>3571.55</v>
      </c>
      <c r="K17" s="16">
        <f t="shared" si="3"/>
        <v>96.319999999999709</v>
      </c>
      <c r="L17" s="22">
        <v>3000</v>
      </c>
      <c r="M17" s="20">
        <v>2979.68</v>
      </c>
      <c r="N17" s="16">
        <f t="shared" si="5"/>
        <v>20.320000000000164</v>
      </c>
      <c r="O17" s="14">
        <f t="shared" si="6"/>
        <v>6667.87</v>
      </c>
      <c r="P17" s="15">
        <f t="shared" si="7"/>
        <v>6551.23</v>
      </c>
      <c r="Q17" s="16">
        <f t="shared" si="8"/>
        <v>116.63999999999987</v>
      </c>
    </row>
    <row r="18" spans="1:17" ht="24.95" customHeight="1">
      <c r="A18" s="12" t="s">
        <v>27</v>
      </c>
      <c r="B18" s="18" t="s">
        <v>165</v>
      </c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>
        <v>7000</v>
      </c>
      <c r="J18" s="20">
        <v>7000</v>
      </c>
      <c r="K18" s="16">
        <f t="shared" si="3"/>
        <v>0</v>
      </c>
      <c r="L18" s="22"/>
      <c r="M18" s="20"/>
      <c r="N18" s="16">
        <f t="shared" si="5"/>
        <v>0</v>
      </c>
      <c r="O18" s="14">
        <f t="shared" si="6"/>
        <v>7000</v>
      </c>
      <c r="P18" s="15">
        <f t="shared" si="7"/>
        <v>7000</v>
      </c>
      <c r="Q18" s="16">
        <f t="shared" si="8"/>
        <v>0</v>
      </c>
    </row>
    <row r="19" spans="1:17" ht="24.95" customHeight="1">
      <c r="A19" s="12" t="s">
        <v>62</v>
      </c>
      <c r="B19" s="18" t="s">
        <v>166</v>
      </c>
      <c r="C19" s="22"/>
      <c r="D19" s="20"/>
      <c r="E19" s="16">
        <f t="shared" si="1"/>
        <v>0</v>
      </c>
      <c r="F19" s="22"/>
      <c r="G19" s="20"/>
      <c r="H19" s="16">
        <f t="shared" si="2"/>
        <v>0</v>
      </c>
      <c r="I19" s="22"/>
      <c r="J19" s="20"/>
      <c r="K19" s="16">
        <f t="shared" si="3"/>
        <v>0</v>
      </c>
      <c r="L19" s="22">
        <v>957.43</v>
      </c>
      <c r="M19" s="20">
        <v>957.43</v>
      </c>
      <c r="N19" s="16">
        <f t="shared" si="5"/>
        <v>0</v>
      </c>
      <c r="O19" s="14">
        <f t="shared" si="6"/>
        <v>957.43</v>
      </c>
      <c r="P19" s="15">
        <f t="shared" si="7"/>
        <v>957.43</v>
      </c>
      <c r="Q19" s="16">
        <f t="shared" si="8"/>
        <v>0</v>
      </c>
    </row>
    <row r="20" spans="1:17" ht="24.95" customHeight="1">
      <c r="A20" s="12" t="s">
        <v>63</v>
      </c>
      <c r="B20" s="18" t="s">
        <v>283</v>
      </c>
      <c r="C20" s="22"/>
      <c r="D20" s="20"/>
      <c r="E20" s="16">
        <f t="shared" si="1"/>
        <v>0</v>
      </c>
      <c r="F20" s="22"/>
      <c r="G20" s="20"/>
      <c r="H20" s="16">
        <f t="shared" si="2"/>
        <v>0</v>
      </c>
      <c r="I20" s="22"/>
      <c r="J20" s="20"/>
      <c r="K20" s="16">
        <f t="shared" si="3"/>
        <v>0</v>
      </c>
      <c r="L20" s="22">
        <v>1500</v>
      </c>
      <c r="M20" s="20">
        <v>1500</v>
      </c>
      <c r="N20" s="16">
        <f t="shared" si="5"/>
        <v>0</v>
      </c>
      <c r="O20" s="14">
        <f t="shared" si="6"/>
        <v>1500</v>
      </c>
      <c r="P20" s="15">
        <f t="shared" si="7"/>
        <v>1500</v>
      </c>
      <c r="Q20" s="16">
        <f t="shared" si="8"/>
        <v>0</v>
      </c>
    </row>
    <row r="21" spans="1:17" ht="24.95" customHeight="1" thickBot="1">
      <c r="A21" s="12" t="s">
        <v>64</v>
      </c>
      <c r="B21" s="18"/>
      <c r="C21" s="22"/>
      <c r="D21" s="20"/>
      <c r="E21" s="16">
        <f t="shared" si="1"/>
        <v>0</v>
      </c>
      <c r="F21" s="22"/>
      <c r="G21" s="20"/>
      <c r="H21" s="16">
        <f t="shared" si="2"/>
        <v>0</v>
      </c>
      <c r="I21" s="22"/>
      <c r="J21" s="20"/>
      <c r="K21" s="16">
        <f t="shared" si="3"/>
        <v>0</v>
      </c>
      <c r="L21" s="22"/>
      <c r="M21" s="20"/>
      <c r="N21" s="16">
        <f t="shared" si="5"/>
        <v>0</v>
      </c>
      <c r="O21" s="14">
        <f t="shared" si="6"/>
        <v>0</v>
      </c>
      <c r="P21" s="15">
        <f t="shared" si="7"/>
        <v>0</v>
      </c>
      <c r="Q21" s="16">
        <f t="shared" si="8"/>
        <v>0</v>
      </c>
    </row>
    <row r="22" spans="1:17" ht="24.95" customHeight="1" thickBot="1">
      <c r="A22" s="118" t="s">
        <v>13</v>
      </c>
      <c r="B22" s="119"/>
      <c r="C22" s="23">
        <f>SUM(C6:C21)</f>
        <v>28223</v>
      </c>
      <c r="D22" s="24">
        <f>SUM(D6:D21)</f>
        <v>27939.739999999998</v>
      </c>
      <c r="E22" s="6">
        <f>C22-D22</f>
        <v>283.26000000000204</v>
      </c>
      <c r="F22" s="23">
        <f t="shared" ref="F22:Q22" si="9">SUM(F6:F21)</f>
        <v>29200.7</v>
      </c>
      <c r="G22" s="24">
        <f t="shared" si="9"/>
        <v>28692.09</v>
      </c>
      <c r="H22" s="5">
        <f t="shared" si="9"/>
        <v>508.6099999999999</v>
      </c>
      <c r="I22" s="23">
        <f t="shared" si="9"/>
        <v>30912.6</v>
      </c>
      <c r="J22" s="24">
        <f t="shared" si="9"/>
        <v>30615.309999999998</v>
      </c>
      <c r="K22" s="6">
        <f t="shared" si="9"/>
        <v>297.28999999999951</v>
      </c>
      <c r="L22" s="25">
        <f>SUM(L6:L21)</f>
        <v>37667.1</v>
      </c>
      <c r="M22" s="24">
        <f>SUM(M6:M21)</f>
        <v>37506.449999999997</v>
      </c>
      <c r="N22" s="5">
        <f>SUM(N6:N21)</f>
        <v>160.6500000000002</v>
      </c>
      <c r="O22" s="23">
        <f t="shared" si="9"/>
        <v>126003.39999999998</v>
      </c>
      <c r="P22" s="24">
        <f t="shared" si="9"/>
        <v>124753.59</v>
      </c>
      <c r="Q22" s="6">
        <f t="shared" si="9"/>
        <v>1201.2199999999998</v>
      </c>
    </row>
    <row r="24" spans="1:17">
      <c r="N24" s="4"/>
    </row>
    <row r="25" spans="1:17">
      <c r="C25" s="4"/>
      <c r="D25" s="56"/>
      <c r="E25" s="55"/>
      <c r="F25" s="84"/>
      <c r="G25" s="56"/>
      <c r="H25" s="56"/>
      <c r="I25" s="58"/>
      <c r="J25" s="57"/>
      <c r="K25" s="57"/>
      <c r="L25" s="58"/>
    </row>
    <row r="26" spans="1:17">
      <c r="D26" s="56"/>
      <c r="E26" s="55"/>
      <c r="F26" s="56"/>
      <c r="G26" s="56"/>
      <c r="H26" s="56"/>
      <c r="I26" s="51"/>
      <c r="J26" s="52"/>
      <c r="K26" s="52"/>
      <c r="M26" s="64"/>
      <c r="N26" s="64"/>
      <c r="O26" s="64"/>
      <c r="P26" s="4"/>
    </row>
    <row r="27" spans="1:17">
      <c r="D27" s="56"/>
      <c r="E27" s="55"/>
      <c r="F27" s="56"/>
      <c r="G27" s="56"/>
      <c r="H27" s="56"/>
      <c r="I27" s="55"/>
      <c r="J27" s="52"/>
      <c r="K27" s="52"/>
      <c r="L27" s="69"/>
      <c r="M27" s="52"/>
      <c r="N27" s="52"/>
      <c r="O27" s="52"/>
      <c r="P27" s="74"/>
    </row>
    <row r="28" spans="1:17">
      <c r="C28" s="4"/>
      <c r="D28" s="56"/>
      <c r="E28" s="55"/>
      <c r="F28" s="56"/>
      <c r="G28" s="56"/>
      <c r="H28" s="56"/>
      <c r="I28" s="128"/>
      <c r="J28" s="52"/>
      <c r="K28" s="52"/>
      <c r="L28" s="55"/>
      <c r="M28" s="52"/>
      <c r="N28" s="52"/>
      <c r="O28" s="52"/>
      <c r="P28" s="74"/>
    </row>
    <row r="29" spans="1:17">
      <c r="D29" s="56"/>
      <c r="E29" s="55"/>
      <c r="F29" s="56"/>
      <c r="G29" s="56"/>
      <c r="H29" s="56"/>
      <c r="I29" s="128"/>
      <c r="J29" s="52"/>
      <c r="K29" s="52"/>
      <c r="L29" s="54"/>
      <c r="M29" s="52"/>
      <c r="N29" s="52"/>
      <c r="O29" s="52"/>
      <c r="P29" s="74"/>
    </row>
    <row r="30" spans="1:17" ht="15">
      <c r="B30" s="26"/>
      <c r="D30" s="56"/>
      <c r="E30" s="55"/>
      <c r="F30" s="56"/>
      <c r="G30" s="56"/>
      <c r="H30" s="56"/>
      <c r="I30" s="55"/>
      <c r="J30" s="52"/>
      <c r="K30" s="52"/>
      <c r="L30" s="55"/>
      <c r="M30" s="52"/>
      <c r="N30" s="52"/>
      <c r="O30" s="52"/>
      <c r="P30" s="74"/>
    </row>
    <row r="31" spans="1:17" ht="15">
      <c r="B31" s="26"/>
      <c r="D31" s="56"/>
      <c r="E31" s="55"/>
      <c r="F31" s="56"/>
      <c r="G31" s="56"/>
      <c r="H31" s="56"/>
      <c r="I31" s="131"/>
      <c r="J31" s="52"/>
      <c r="K31" s="52"/>
      <c r="L31" s="55"/>
      <c r="M31" s="52"/>
      <c r="N31" s="52"/>
      <c r="O31" s="52"/>
      <c r="P31" s="74"/>
    </row>
    <row r="32" spans="1:17" ht="15">
      <c r="B32" s="26"/>
      <c r="D32" s="56"/>
      <c r="E32" s="55"/>
      <c r="F32" s="56"/>
      <c r="G32" s="56"/>
      <c r="H32" s="56"/>
      <c r="I32" s="131"/>
      <c r="J32" s="52"/>
      <c r="K32" s="52"/>
      <c r="L32" s="55"/>
      <c r="M32" s="52"/>
      <c r="N32" s="52"/>
      <c r="O32" s="52"/>
      <c r="P32" s="74"/>
    </row>
    <row r="33" spans="4:16">
      <c r="D33" s="56"/>
      <c r="E33" s="55"/>
      <c r="F33" s="56"/>
      <c r="G33" s="56"/>
      <c r="H33" s="56"/>
      <c r="I33" s="51"/>
      <c r="J33" s="52"/>
      <c r="K33" s="52"/>
      <c r="L33" s="55"/>
      <c r="M33" s="52"/>
      <c r="N33" s="52"/>
      <c r="O33" s="52"/>
      <c r="P33" s="74"/>
    </row>
    <row r="34" spans="4:16">
      <c r="D34" s="56"/>
      <c r="E34" s="55"/>
      <c r="F34" s="56"/>
      <c r="G34" s="56"/>
      <c r="H34" s="56"/>
      <c r="I34" s="51"/>
      <c r="J34" s="52"/>
      <c r="K34" s="52"/>
      <c r="L34" s="51"/>
      <c r="M34" s="52"/>
      <c r="N34" s="52"/>
      <c r="O34" s="52"/>
      <c r="P34" s="74"/>
    </row>
    <row r="35" spans="4:16">
      <c r="D35" s="56"/>
      <c r="E35" s="55"/>
      <c r="F35" s="56"/>
      <c r="G35" s="56"/>
      <c r="H35" s="56"/>
      <c r="I35" s="51"/>
      <c r="J35" s="52"/>
      <c r="K35" s="52"/>
      <c r="L35" s="51"/>
      <c r="M35" s="52"/>
      <c r="N35" s="52"/>
      <c r="O35" s="52"/>
      <c r="P35" s="74"/>
    </row>
    <row r="36" spans="4:16" ht="15">
      <c r="D36" s="56"/>
      <c r="E36" s="55"/>
      <c r="F36" s="56"/>
      <c r="G36" s="56"/>
      <c r="H36" s="56"/>
      <c r="I36" s="51"/>
      <c r="J36" s="52"/>
      <c r="K36" s="52"/>
      <c r="L36" s="61"/>
      <c r="M36" s="61"/>
      <c r="N36" s="61"/>
      <c r="O36" s="61"/>
      <c r="P36" s="63"/>
    </row>
    <row r="37" spans="4:16" ht="15">
      <c r="D37" s="83"/>
      <c r="E37" s="83"/>
      <c r="F37" s="83"/>
      <c r="G37" s="83"/>
      <c r="H37" s="83"/>
      <c r="I37" s="61"/>
      <c r="J37" s="61"/>
      <c r="K37" s="61"/>
      <c r="L37" s="61"/>
      <c r="M37" s="63"/>
    </row>
    <row r="38" spans="4:16">
      <c r="F38" s="51"/>
      <c r="G38" s="52"/>
      <c r="H38" s="52"/>
      <c r="I38" s="52"/>
      <c r="J38" s="74"/>
    </row>
    <row r="39" spans="4:16">
      <c r="F39" s="51"/>
      <c r="G39" s="52"/>
      <c r="H39" s="52"/>
      <c r="I39" s="52"/>
      <c r="J39" s="74"/>
    </row>
    <row r="40" spans="4:16">
      <c r="F40" s="51"/>
      <c r="G40" s="52"/>
      <c r="H40" s="52"/>
      <c r="I40" s="52"/>
      <c r="J40" s="74"/>
    </row>
    <row r="41" spans="4:16">
      <c r="F41" s="51"/>
      <c r="G41" s="52"/>
      <c r="H41" s="52"/>
      <c r="I41" s="52"/>
      <c r="J41" s="74"/>
    </row>
    <row r="42" spans="4:16">
      <c r="F42" s="51"/>
      <c r="G42" s="52"/>
      <c r="H42" s="52"/>
      <c r="I42" s="52"/>
      <c r="J42" s="74"/>
    </row>
    <row r="43" spans="4:16">
      <c r="F43" s="51"/>
      <c r="G43" s="52"/>
      <c r="H43" s="52"/>
      <c r="I43" s="52"/>
      <c r="J43" s="74"/>
    </row>
    <row r="44" spans="4:16">
      <c r="F44" s="51"/>
      <c r="G44" s="52"/>
      <c r="H44" s="52"/>
      <c r="I44" s="52"/>
      <c r="J44" s="74"/>
    </row>
    <row r="45" spans="4:16">
      <c r="F45" s="51"/>
      <c r="G45" s="52"/>
      <c r="H45" s="52"/>
      <c r="I45" s="52"/>
      <c r="J45" s="74"/>
    </row>
    <row r="46" spans="4:16">
      <c r="F46" s="51"/>
      <c r="G46" s="52"/>
      <c r="H46" s="52"/>
      <c r="I46" s="52"/>
      <c r="J46" s="74"/>
    </row>
    <row r="47" spans="4:16">
      <c r="F47" s="51"/>
      <c r="G47" s="52"/>
      <c r="H47" s="52"/>
      <c r="I47" s="52"/>
      <c r="J47" s="74"/>
    </row>
    <row r="48" spans="4:16">
      <c r="F48" s="51"/>
      <c r="G48" s="52"/>
      <c r="H48" s="52"/>
      <c r="I48" s="52"/>
      <c r="J48" s="74"/>
    </row>
    <row r="49" spans="6:10" ht="15">
      <c r="F49" s="61"/>
      <c r="G49" s="61"/>
      <c r="H49" s="61"/>
      <c r="I49" s="61"/>
      <c r="J49" s="63"/>
    </row>
  </sheetData>
  <mergeCells count="11">
    <mergeCell ref="I28:I29"/>
    <mergeCell ref="I31:I32"/>
    <mergeCell ref="A22:B22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29"/>
  <sheetViews>
    <sheetView topLeftCell="A4" workbookViewId="0">
      <selection activeCell="N21" sqref="N21"/>
    </sheetView>
  </sheetViews>
  <sheetFormatPr defaultRowHeight="14.25"/>
  <cols>
    <col min="1" max="1" width="4.375" customWidth="1"/>
    <col min="2" max="2" width="30.5" customWidth="1"/>
    <col min="3" max="17" width="10.625" customWidth="1"/>
  </cols>
  <sheetData>
    <row r="2" spans="1:17" ht="20.25">
      <c r="A2" s="120" t="s">
        <v>119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15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15.75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>
      <c r="A6" s="7" t="s">
        <v>1</v>
      </c>
      <c r="B6" s="8" t="s">
        <v>167</v>
      </c>
      <c r="C6" s="9">
        <v>9148</v>
      </c>
      <c r="D6" s="10">
        <v>9148</v>
      </c>
      <c r="E6" s="11">
        <f>C6-D6</f>
        <v>0</v>
      </c>
      <c r="F6" s="9">
        <v>3924.2</v>
      </c>
      <c r="G6" s="10">
        <v>3924.2</v>
      </c>
      <c r="H6" s="11">
        <f>F6-G6</f>
        <v>0</v>
      </c>
      <c r="I6" s="9">
        <v>9675.64</v>
      </c>
      <c r="J6" s="10">
        <v>9675.64</v>
      </c>
      <c r="K6" s="11">
        <f>I6-J6</f>
        <v>0</v>
      </c>
      <c r="L6" s="9">
        <v>11499.13</v>
      </c>
      <c r="M6" s="10">
        <v>11499.13</v>
      </c>
      <c r="N6" s="16">
        <f>L6-M6</f>
        <v>0</v>
      </c>
      <c r="O6" s="9">
        <f>SUM(C6,F6,I6,L6)</f>
        <v>34246.97</v>
      </c>
      <c r="P6" s="10">
        <f>SUM(D6,G6,J6,M6)</f>
        <v>34246.97</v>
      </c>
      <c r="Q6" s="11">
        <f>SUM(E6,H6,K6,N6)</f>
        <v>0</v>
      </c>
    </row>
    <row r="7" spans="1:17">
      <c r="A7" s="12" t="s">
        <v>2</v>
      </c>
      <c r="B7" s="13" t="s">
        <v>143</v>
      </c>
      <c r="C7" s="14"/>
      <c r="D7" s="15"/>
      <c r="E7" s="16">
        <f>C7-D7</f>
        <v>0</v>
      </c>
      <c r="F7" s="14">
        <v>1774.02</v>
      </c>
      <c r="G7" s="15">
        <v>1749.97</v>
      </c>
      <c r="H7" s="16">
        <f>F7-G7</f>
        <v>24.049999999999955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8" si="0">SUM(C7,F7,I7,L7)</f>
        <v>1774.02</v>
      </c>
      <c r="P7" s="15">
        <f t="shared" si="0"/>
        <v>1749.97</v>
      </c>
      <c r="Q7" s="16">
        <f t="shared" si="0"/>
        <v>24.049999999999955</v>
      </c>
    </row>
    <row r="8" spans="1:17">
      <c r="A8" s="12" t="s">
        <v>3</v>
      </c>
      <c r="B8" s="13" t="s">
        <v>65</v>
      </c>
      <c r="C8" s="14"/>
      <c r="D8" s="15"/>
      <c r="E8" s="16">
        <f t="shared" ref="E8:E18" si="1">C8-D8</f>
        <v>0</v>
      </c>
      <c r="F8" s="14">
        <v>2500</v>
      </c>
      <c r="G8" s="15">
        <v>2491</v>
      </c>
      <c r="H8" s="16">
        <f t="shared" ref="H8:H18" si="2">F8-G8</f>
        <v>9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2500</v>
      </c>
      <c r="P8" s="15">
        <f t="shared" si="0"/>
        <v>2491</v>
      </c>
      <c r="Q8" s="16">
        <f>SUM(E9,H8,K8,N8)</f>
        <v>9</v>
      </c>
    </row>
    <row r="9" spans="1:17">
      <c r="A9" s="12" t="s">
        <v>18</v>
      </c>
      <c r="B9" s="13" t="s">
        <v>151</v>
      </c>
      <c r="C9" s="17"/>
      <c r="D9" s="15"/>
      <c r="E9" s="16">
        <f t="shared" si="1"/>
        <v>0</v>
      </c>
      <c r="F9" s="14">
        <v>1000</v>
      </c>
      <c r="G9" s="15">
        <v>0</v>
      </c>
      <c r="H9" s="16">
        <f t="shared" si="2"/>
        <v>1000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1000</v>
      </c>
      <c r="P9" s="15">
        <f t="shared" si="0"/>
        <v>0</v>
      </c>
      <c r="Q9" s="16">
        <f>SUM(E9,H9,K9,N9)</f>
        <v>1000</v>
      </c>
    </row>
    <row r="10" spans="1:17">
      <c r="A10" s="12" t="s">
        <v>19</v>
      </c>
      <c r="B10" s="13" t="s">
        <v>4</v>
      </c>
      <c r="C10" s="17"/>
      <c r="D10" s="15"/>
      <c r="E10" s="16">
        <f t="shared" si="1"/>
        <v>0</v>
      </c>
      <c r="F10" s="17"/>
      <c r="G10" s="15"/>
      <c r="H10" s="16">
        <f t="shared" si="2"/>
        <v>0</v>
      </c>
      <c r="I10" s="14"/>
      <c r="J10" s="15"/>
      <c r="K10" s="16">
        <f>I10-J10</f>
        <v>0</v>
      </c>
      <c r="L10" s="14">
        <v>140</v>
      </c>
      <c r="M10" s="15">
        <v>133.19999999999999</v>
      </c>
      <c r="N10" s="16">
        <f t="shared" si="3"/>
        <v>6.8000000000000114</v>
      </c>
      <c r="O10" s="14">
        <f t="shared" si="0"/>
        <v>140</v>
      </c>
      <c r="P10" s="15">
        <f t="shared" si="0"/>
        <v>133.19999999999999</v>
      </c>
      <c r="Q10" s="16">
        <f t="shared" si="0"/>
        <v>6.8000000000000114</v>
      </c>
    </row>
    <row r="11" spans="1:17">
      <c r="A11" s="12" t="s">
        <v>20</v>
      </c>
      <c r="B11" s="13"/>
      <c r="C11" s="17"/>
      <c r="D11" s="15"/>
      <c r="E11" s="16">
        <f t="shared" si="1"/>
        <v>0</v>
      </c>
      <c r="F11" s="17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0</v>
      </c>
      <c r="P11" s="15">
        <f t="shared" si="0"/>
        <v>0</v>
      </c>
      <c r="Q11" s="16">
        <f t="shared" si="0"/>
        <v>0</v>
      </c>
    </row>
    <row r="12" spans="1:17">
      <c r="A12" s="12" t="s">
        <v>21</v>
      </c>
      <c r="B12" s="13"/>
      <c r="C12" s="17"/>
      <c r="D12" s="15"/>
      <c r="E12" s="16">
        <f t="shared" si="1"/>
        <v>0</v>
      </c>
      <c r="F12" s="17"/>
      <c r="G12" s="15"/>
      <c r="H12" s="16">
        <f t="shared" si="2"/>
        <v>0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0</v>
      </c>
      <c r="P12" s="15">
        <f t="shared" si="0"/>
        <v>0</v>
      </c>
      <c r="Q12" s="16">
        <f t="shared" si="0"/>
        <v>0</v>
      </c>
    </row>
    <row r="13" spans="1:17">
      <c r="A13" s="12" t="s">
        <v>22</v>
      </c>
      <c r="B13" s="13"/>
      <c r="C13" s="17"/>
      <c r="D13" s="15"/>
      <c r="E13" s="16">
        <f t="shared" si="1"/>
        <v>0</v>
      </c>
      <c r="F13" s="17"/>
      <c r="G13" s="15"/>
      <c r="H13" s="16">
        <f t="shared" si="2"/>
        <v>0</v>
      </c>
      <c r="I13" s="14"/>
      <c r="J13" s="15"/>
      <c r="K13" s="16">
        <f t="shared" ref="K13:K18" si="4">I13-J13</f>
        <v>0</v>
      </c>
      <c r="L13" s="14"/>
      <c r="M13" s="15"/>
      <c r="N13" s="16">
        <f t="shared" si="3"/>
        <v>0</v>
      </c>
      <c r="O13" s="14">
        <f t="shared" si="0"/>
        <v>0</v>
      </c>
      <c r="P13" s="15">
        <f t="shared" si="0"/>
        <v>0</v>
      </c>
      <c r="Q13" s="16">
        <f t="shared" si="0"/>
        <v>0</v>
      </c>
    </row>
    <row r="14" spans="1:17">
      <c r="A14" s="12" t="s">
        <v>23</v>
      </c>
      <c r="B14" s="13"/>
      <c r="C14" s="17"/>
      <c r="D14" s="15"/>
      <c r="E14" s="16">
        <f t="shared" si="1"/>
        <v>0</v>
      </c>
      <c r="F14" s="17"/>
      <c r="G14" s="15"/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>
      <c r="A15" s="12" t="s">
        <v>24</v>
      </c>
      <c r="B15" s="13"/>
      <c r="C15" s="17"/>
      <c r="D15" s="15"/>
      <c r="E15" s="16">
        <f t="shared" si="1"/>
        <v>0</v>
      </c>
      <c r="F15" s="17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>
      <c r="A16" s="12" t="s">
        <v>25</v>
      </c>
      <c r="B16" s="13"/>
      <c r="C16" s="17"/>
      <c r="D16" s="15"/>
      <c r="E16" s="16">
        <f t="shared" si="1"/>
        <v>0</v>
      </c>
      <c r="F16" s="17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>
      <c r="A17" s="12" t="s">
        <v>26</v>
      </c>
      <c r="B17" s="13"/>
      <c r="C17" s="17"/>
      <c r="D17" s="15"/>
      <c r="E17" s="16">
        <f t="shared" si="1"/>
        <v>0</v>
      </c>
      <c r="F17" s="17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15" thickBot="1">
      <c r="A18" s="12" t="s">
        <v>27</v>
      </c>
      <c r="B18" s="18"/>
      <c r="C18" s="19"/>
      <c r="D18" s="20"/>
      <c r="E18" s="16">
        <f t="shared" si="1"/>
        <v>0</v>
      </c>
      <c r="F18" s="19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15.75" thickBot="1">
      <c r="A19" s="118" t="s">
        <v>13</v>
      </c>
      <c r="B19" s="119"/>
      <c r="C19" s="23">
        <f>SUM(C6:C18)</f>
        <v>9148</v>
      </c>
      <c r="D19" s="24">
        <f>SUM(D6:D18)</f>
        <v>9148</v>
      </c>
      <c r="E19" s="6">
        <f>C19-D19</f>
        <v>0</v>
      </c>
      <c r="F19" s="23">
        <f>SUM(F6:F18)</f>
        <v>9198.2199999999993</v>
      </c>
      <c r="G19" s="24">
        <f>SUM(G6:G18)</f>
        <v>8165.17</v>
      </c>
      <c r="H19" s="5">
        <f t="shared" ref="H19:Q19" si="5">SUM(H6:H18)</f>
        <v>1033.05</v>
      </c>
      <c r="I19" s="23">
        <f t="shared" si="5"/>
        <v>9675.64</v>
      </c>
      <c r="J19" s="24">
        <f t="shared" si="5"/>
        <v>9675.64</v>
      </c>
      <c r="K19" s="6">
        <f t="shared" si="5"/>
        <v>0</v>
      </c>
      <c r="L19" s="25">
        <f>SUM(L6:L18)</f>
        <v>11639.13</v>
      </c>
      <c r="M19" s="24">
        <f>SUM(M6:M18)</f>
        <v>11632.33</v>
      </c>
      <c r="N19" s="5">
        <f t="shared" si="5"/>
        <v>6.8000000000000114</v>
      </c>
      <c r="O19" s="23">
        <f t="shared" si="5"/>
        <v>39660.99</v>
      </c>
      <c r="P19" s="24">
        <f t="shared" si="5"/>
        <v>38621.14</v>
      </c>
      <c r="Q19" s="6">
        <f t="shared" si="5"/>
        <v>1039.8499999999999</v>
      </c>
    </row>
    <row r="21" spans="1:17">
      <c r="N21" s="4"/>
    </row>
    <row r="22" spans="1:17">
      <c r="C22" s="4"/>
      <c r="F22" s="4"/>
      <c r="I22" s="4"/>
      <c r="L22" s="4"/>
    </row>
    <row r="23" spans="1:17">
      <c r="K23" s="64"/>
      <c r="L23" s="64"/>
      <c r="M23" s="64"/>
      <c r="N23" s="4"/>
    </row>
    <row r="24" spans="1:17">
      <c r="C24" s="54"/>
      <c r="D24" s="56"/>
      <c r="E24" s="56"/>
      <c r="F24" s="56"/>
      <c r="G24" s="58"/>
      <c r="H24" s="57"/>
      <c r="I24" s="57"/>
      <c r="J24" s="51"/>
      <c r="K24" s="52"/>
      <c r="L24" s="52"/>
      <c r="M24" s="52"/>
      <c r="N24" s="74"/>
    </row>
    <row r="25" spans="1:17">
      <c r="C25" s="4"/>
      <c r="F25" s="4"/>
      <c r="G25" s="51"/>
      <c r="H25" s="52"/>
      <c r="I25" s="52"/>
      <c r="J25" s="52"/>
      <c r="K25" s="74"/>
      <c r="L25" s="4"/>
    </row>
    <row r="26" spans="1:17">
      <c r="F26" s="51"/>
      <c r="G26" s="52"/>
      <c r="H26" s="52"/>
      <c r="I26" s="52"/>
      <c r="J26" s="74"/>
    </row>
    <row r="27" spans="1:17" ht="15">
      <c r="B27" s="26"/>
    </row>
    <row r="28" spans="1:17" ht="15">
      <c r="B28" s="26"/>
    </row>
    <row r="29" spans="1:17" ht="15">
      <c r="B29" s="26"/>
    </row>
  </sheetData>
  <mergeCells count="9"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6"/>
  <sheetViews>
    <sheetView topLeftCell="A16" workbookViewId="0">
      <selection activeCell="B33" sqref="B33"/>
    </sheetView>
  </sheetViews>
  <sheetFormatPr defaultRowHeight="14.25"/>
  <cols>
    <col min="1" max="1" width="4.75" customWidth="1"/>
    <col min="2" max="2" width="37.625" customWidth="1"/>
    <col min="3" max="17" width="10.625" customWidth="1"/>
  </cols>
  <sheetData>
    <row r="2" spans="1:17" ht="20.25">
      <c r="A2" s="120" t="s">
        <v>120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0.100000000000001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0.100000000000001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0.100000000000001" customHeight="1">
      <c r="A6" s="7" t="s">
        <v>1</v>
      </c>
      <c r="B6" s="8" t="s">
        <v>186</v>
      </c>
      <c r="C6" s="9">
        <v>3537</v>
      </c>
      <c r="D6" s="10">
        <v>3536.8</v>
      </c>
      <c r="E6" s="11">
        <f>C6-D6</f>
        <v>0.1999999999998181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3537</v>
      </c>
      <c r="P6" s="10">
        <f>SUM(D6,G6,J6,M6)</f>
        <v>3536.8</v>
      </c>
      <c r="Q6" s="11">
        <f>SUM(E6,H6,K6,N6)</f>
        <v>0.1999999999998181</v>
      </c>
    </row>
    <row r="7" spans="1:17" ht="20.100000000000001" customHeight="1">
      <c r="A7" s="12" t="s">
        <v>2</v>
      </c>
      <c r="B7" s="13" t="s">
        <v>29</v>
      </c>
      <c r="C7" s="14">
        <v>3000</v>
      </c>
      <c r="D7" s="15">
        <v>3000</v>
      </c>
      <c r="E7" s="16">
        <f>C7-D7</f>
        <v>0</v>
      </c>
      <c r="F7" s="14"/>
      <c r="G7" s="15"/>
      <c r="H7" s="16">
        <f>F7-G7</f>
        <v>0</v>
      </c>
      <c r="I7" s="14">
        <v>1500</v>
      </c>
      <c r="J7" s="15">
        <v>1500</v>
      </c>
      <c r="K7" s="16">
        <f>I7-J7</f>
        <v>0</v>
      </c>
      <c r="L7" s="14">
        <v>1500</v>
      </c>
      <c r="M7" s="15">
        <v>1500</v>
      </c>
      <c r="N7" s="16">
        <f>L7-M7</f>
        <v>0</v>
      </c>
      <c r="O7" s="14">
        <f t="shared" ref="O7:Q22" si="0">SUM(C7,F7,I7,L7)</f>
        <v>6000</v>
      </c>
      <c r="P7" s="15">
        <f t="shared" si="0"/>
        <v>6000</v>
      </c>
      <c r="Q7" s="16">
        <f t="shared" si="0"/>
        <v>0</v>
      </c>
    </row>
    <row r="8" spans="1:17" ht="20.100000000000001" customHeight="1">
      <c r="A8" s="12" t="s">
        <v>3</v>
      </c>
      <c r="B8" s="13" t="s">
        <v>11</v>
      </c>
      <c r="C8" s="14">
        <v>7000</v>
      </c>
      <c r="D8" s="15">
        <v>7000</v>
      </c>
      <c r="E8" s="16">
        <f t="shared" ref="E8:E22" si="1">C8-D8</f>
        <v>0</v>
      </c>
      <c r="F8" s="14"/>
      <c r="G8" s="15"/>
      <c r="H8" s="16">
        <f t="shared" ref="H8:H22" si="2">F8-G8</f>
        <v>0</v>
      </c>
      <c r="I8" s="14"/>
      <c r="J8" s="15"/>
      <c r="K8" s="16">
        <f t="shared" ref="K8:K12" si="3">I8-J8</f>
        <v>0</v>
      </c>
      <c r="L8" s="14"/>
      <c r="M8" s="15"/>
      <c r="N8" s="16">
        <f t="shared" ref="N8:N15" si="4">L8-M8</f>
        <v>0</v>
      </c>
      <c r="O8" s="14">
        <f t="shared" si="0"/>
        <v>7000</v>
      </c>
      <c r="P8" s="15">
        <f t="shared" si="0"/>
        <v>7000</v>
      </c>
      <c r="Q8" s="16">
        <f>SUM(E9,H8,K8,N8)</f>
        <v>0</v>
      </c>
    </row>
    <row r="9" spans="1:17" ht="20.100000000000001" customHeight="1">
      <c r="A9" s="12" t="s">
        <v>18</v>
      </c>
      <c r="B9" s="13" t="s">
        <v>188</v>
      </c>
      <c r="C9" s="17"/>
      <c r="D9" s="15"/>
      <c r="E9" s="16">
        <f t="shared" si="1"/>
        <v>0</v>
      </c>
      <c r="F9" s="14">
        <v>5700</v>
      </c>
      <c r="G9" s="15">
        <v>5700</v>
      </c>
      <c r="H9" s="16">
        <f t="shared" si="2"/>
        <v>0</v>
      </c>
      <c r="I9" s="14"/>
      <c r="J9" s="15"/>
      <c r="K9" s="16">
        <f t="shared" si="3"/>
        <v>0</v>
      </c>
      <c r="L9" s="14"/>
      <c r="M9" s="15"/>
      <c r="N9" s="16">
        <f t="shared" si="4"/>
        <v>0</v>
      </c>
      <c r="O9" s="14">
        <f t="shared" si="0"/>
        <v>5700</v>
      </c>
      <c r="P9" s="15">
        <f t="shared" si="0"/>
        <v>5700</v>
      </c>
      <c r="Q9" s="16">
        <f>SUM(E9,H9,K9,N9)</f>
        <v>0</v>
      </c>
    </row>
    <row r="10" spans="1:17" ht="20.100000000000001" customHeight="1">
      <c r="A10" s="12" t="s">
        <v>19</v>
      </c>
      <c r="B10" s="13" t="s">
        <v>187</v>
      </c>
      <c r="C10" s="17"/>
      <c r="D10" s="15"/>
      <c r="E10" s="16">
        <f t="shared" si="1"/>
        <v>0</v>
      </c>
      <c r="F10" s="14">
        <v>7374.74</v>
      </c>
      <c r="G10" s="15">
        <v>7374.74</v>
      </c>
      <c r="H10" s="16">
        <f t="shared" si="2"/>
        <v>0</v>
      </c>
      <c r="I10" s="14"/>
      <c r="J10" s="15"/>
      <c r="K10" s="16">
        <f t="shared" si="3"/>
        <v>0</v>
      </c>
      <c r="L10" s="14"/>
      <c r="M10" s="15"/>
      <c r="N10" s="16">
        <f t="shared" si="4"/>
        <v>0</v>
      </c>
      <c r="O10" s="14">
        <f t="shared" si="0"/>
        <v>7374.74</v>
      </c>
      <c r="P10" s="15">
        <f t="shared" si="0"/>
        <v>7374.74</v>
      </c>
      <c r="Q10" s="16">
        <f t="shared" si="0"/>
        <v>0</v>
      </c>
    </row>
    <row r="11" spans="1:17" ht="20.100000000000001" customHeight="1">
      <c r="A11" s="12" t="s">
        <v>20</v>
      </c>
      <c r="B11" s="13" t="s">
        <v>45</v>
      </c>
      <c r="C11" s="17"/>
      <c r="D11" s="15"/>
      <c r="E11" s="16">
        <f t="shared" si="1"/>
        <v>0</v>
      </c>
      <c r="F11" s="14">
        <v>1000</v>
      </c>
      <c r="G11" s="15">
        <v>943.81</v>
      </c>
      <c r="H11" s="16">
        <f t="shared" si="2"/>
        <v>56.190000000000055</v>
      </c>
      <c r="I11" s="14">
        <v>1868.96</v>
      </c>
      <c r="J11" s="15">
        <v>1866.31</v>
      </c>
      <c r="K11" s="16">
        <f t="shared" si="3"/>
        <v>2.6500000000000909</v>
      </c>
      <c r="L11" s="14">
        <v>2042.54</v>
      </c>
      <c r="M11" s="15">
        <v>2042.54</v>
      </c>
      <c r="N11" s="16">
        <f t="shared" si="4"/>
        <v>0</v>
      </c>
      <c r="O11" s="14">
        <f t="shared" si="0"/>
        <v>4911.5</v>
      </c>
      <c r="P11" s="15">
        <f t="shared" si="0"/>
        <v>4852.66</v>
      </c>
      <c r="Q11" s="16">
        <f t="shared" si="0"/>
        <v>58.840000000000146</v>
      </c>
    </row>
    <row r="12" spans="1:17" ht="20.100000000000001" customHeight="1">
      <c r="A12" s="12" t="s">
        <v>21</v>
      </c>
      <c r="B12" s="13" t="s">
        <v>89</v>
      </c>
      <c r="C12" s="17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3500</v>
      </c>
      <c r="J12" s="15">
        <v>3500</v>
      </c>
      <c r="K12" s="16">
        <f t="shared" si="3"/>
        <v>0</v>
      </c>
      <c r="L12" s="14"/>
      <c r="M12" s="15"/>
      <c r="N12" s="16">
        <f t="shared" si="4"/>
        <v>0</v>
      </c>
      <c r="O12" s="14">
        <f t="shared" si="0"/>
        <v>3500</v>
      </c>
      <c r="P12" s="15">
        <f t="shared" si="0"/>
        <v>3500</v>
      </c>
      <c r="Q12" s="16">
        <f t="shared" si="0"/>
        <v>0</v>
      </c>
    </row>
    <row r="13" spans="1:17" ht="20.100000000000001" customHeight="1">
      <c r="A13" s="12" t="s">
        <v>22</v>
      </c>
      <c r="B13" s="13" t="s">
        <v>191</v>
      </c>
      <c r="C13" s="17"/>
      <c r="D13" s="15"/>
      <c r="E13" s="16">
        <f t="shared" si="1"/>
        <v>0</v>
      </c>
      <c r="F13" s="14"/>
      <c r="G13" s="15"/>
      <c r="H13" s="16">
        <f t="shared" si="2"/>
        <v>0</v>
      </c>
      <c r="I13" s="14">
        <v>1500</v>
      </c>
      <c r="J13" s="15">
        <v>1500</v>
      </c>
      <c r="K13" s="16">
        <f t="shared" ref="K13:K22" si="5">I13-J13</f>
        <v>0</v>
      </c>
      <c r="L13" s="14"/>
      <c r="M13" s="15"/>
      <c r="N13" s="16">
        <f t="shared" si="4"/>
        <v>0</v>
      </c>
      <c r="O13" s="14">
        <f t="shared" si="0"/>
        <v>1500</v>
      </c>
      <c r="P13" s="15">
        <f t="shared" si="0"/>
        <v>1500</v>
      </c>
      <c r="Q13" s="16">
        <f t="shared" si="0"/>
        <v>0</v>
      </c>
    </row>
    <row r="14" spans="1:17" ht="20.100000000000001" customHeight="1">
      <c r="A14" s="12" t="s">
        <v>23</v>
      </c>
      <c r="B14" s="13" t="s">
        <v>4</v>
      </c>
      <c r="C14" s="17"/>
      <c r="D14" s="15"/>
      <c r="E14" s="16">
        <f t="shared" si="1"/>
        <v>0</v>
      </c>
      <c r="F14" s="14"/>
      <c r="G14" s="15"/>
      <c r="H14" s="16">
        <f t="shared" si="2"/>
        <v>0</v>
      </c>
      <c r="I14" s="14">
        <v>870</v>
      </c>
      <c r="J14" s="15">
        <v>870</v>
      </c>
      <c r="K14" s="16">
        <f t="shared" si="5"/>
        <v>0</v>
      </c>
      <c r="L14" s="14">
        <v>4000</v>
      </c>
      <c r="M14" s="15">
        <v>4000</v>
      </c>
      <c r="N14" s="16">
        <f t="shared" si="4"/>
        <v>0</v>
      </c>
      <c r="O14" s="14">
        <f t="shared" si="0"/>
        <v>4870</v>
      </c>
      <c r="P14" s="15">
        <f t="shared" si="0"/>
        <v>4870</v>
      </c>
      <c r="Q14" s="16">
        <f t="shared" si="0"/>
        <v>0</v>
      </c>
    </row>
    <row r="15" spans="1:17" ht="20.100000000000001" customHeight="1">
      <c r="A15" s="12" t="s">
        <v>24</v>
      </c>
      <c r="B15" s="13" t="s">
        <v>189</v>
      </c>
      <c r="C15" s="17"/>
      <c r="D15" s="15"/>
      <c r="E15" s="16">
        <f t="shared" si="1"/>
        <v>0</v>
      </c>
      <c r="F15" s="14"/>
      <c r="G15" s="15"/>
      <c r="H15" s="16">
        <f t="shared" si="2"/>
        <v>0</v>
      </c>
      <c r="I15" s="14">
        <v>0</v>
      </c>
      <c r="J15" s="15"/>
      <c r="K15" s="16">
        <f>I15-J15</f>
        <v>0</v>
      </c>
      <c r="L15" s="14"/>
      <c r="M15" s="15"/>
      <c r="N15" s="16">
        <f t="shared" si="4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0.100000000000001" customHeight="1">
      <c r="A16" s="12" t="s">
        <v>25</v>
      </c>
      <c r="B16" s="13" t="s">
        <v>193</v>
      </c>
      <c r="C16" s="17"/>
      <c r="D16" s="15"/>
      <c r="E16" s="16">
        <f t="shared" si="1"/>
        <v>0</v>
      </c>
      <c r="F16" s="14"/>
      <c r="G16" s="15"/>
      <c r="H16" s="16">
        <f t="shared" si="2"/>
        <v>0</v>
      </c>
      <c r="I16" s="14">
        <v>4500</v>
      </c>
      <c r="J16" s="15">
        <v>4500</v>
      </c>
      <c r="K16" s="16">
        <f t="shared" si="5"/>
        <v>0</v>
      </c>
      <c r="L16" s="14"/>
      <c r="M16" s="15"/>
      <c r="N16" s="16">
        <f>L16-M16</f>
        <v>0</v>
      </c>
      <c r="O16" s="14">
        <f t="shared" si="0"/>
        <v>4500</v>
      </c>
      <c r="P16" s="15">
        <f t="shared" si="0"/>
        <v>4500</v>
      </c>
      <c r="Q16" s="16">
        <f t="shared" si="0"/>
        <v>0</v>
      </c>
    </row>
    <row r="17" spans="1:17" ht="20.100000000000001" customHeight="1">
      <c r="A17" s="12" t="s">
        <v>26</v>
      </c>
      <c r="B17" s="13" t="s">
        <v>52</v>
      </c>
      <c r="C17" s="17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5"/>
        <v>0</v>
      </c>
      <c r="L17" s="14">
        <v>7000</v>
      </c>
      <c r="M17" s="15">
        <v>7000</v>
      </c>
      <c r="N17" s="16">
        <f>L17-M17</f>
        <v>0</v>
      </c>
      <c r="O17" s="14">
        <f t="shared" si="0"/>
        <v>7000</v>
      </c>
      <c r="P17" s="15">
        <f t="shared" si="0"/>
        <v>7000</v>
      </c>
      <c r="Q17" s="16">
        <f t="shared" si="0"/>
        <v>0</v>
      </c>
    </row>
    <row r="18" spans="1:17" ht="20.100000000000001" customHeight="1">
      <c r="A18" s="12" t="s">
        <v>27</v>
      </c>
      <c r="B18" s="18" t="s">
        <v>143</v>
      </c>
      <c r="C18" s="19"/>
      <c r="D18" s="20"/>
      <c r="E18" s="16">
        <f t="shared" ref="E18:E21" si="6">C18-D18</f>
        <v>0</v>
      </c>
      <c r="F18" s="14"/>
      <c r="G18" s="15"/>
      <c r="H18" s="16">
        <f t="shared" ref="H18:H21" si="7">F18-G18</f>
        <v>0</v>
      </c>
      <c r="I18" s="14"/>
      <c r="J18" s="15"/>
      <c r="K18" s="16">
        <f t="shared" ref="K18:K21" si="8">I18-J18</f>
        <v>0</v>
      </c>
      <c r="L18" s="14">
        <v>800</v>
      </c>
      <c r="M18" s="15">
        <v>444.8</v>
      </c>
      <c r="N18" s="16">
        <f t="shared" ref="N18:N21" si="9">L18-M18</f>
        <v>355.2</v>
      </c>
      <c r="O18" s="14">
        <f t="shared" ref="O18:O21" si="10">SUM(C18,F18,I18,L18)</f>
        <v>800</v>
      </c>
      <c r="P18" s="15">
        <f t="shared" ref="P18:P21" si="11">SUM(D18,G18,J18,M18)</f>
        <v>444.8</v>
      </c>
      <c r="Q18" s="16">
        <f t="shared" ref="Q18:Q21" si="12">SUM(E18,H18,K18,N18)</f>
        <v>355.2</v>
      </c>
    </row>
    <row r="19" spans="1:17" ht="20.100000000000001" customHeight="1">
      <c r="A19" s="12" t="s">
        <v>62</v>
      </c>
      <c r="B19" s="18" t="s">
        <v>190</v>
      </c>
      <c r="C19" s="19"/>
      <c r="D19" s="20"/>
      <c r="E19" s="16">
        <f t="shared" si="6"/>
        <v>0</v>
      </c>
      <c r="F19" s="14"/>
      <c r="G19" s="15"/>
      <c r="H19" s="16">
        <f t="shared" si="7"/>
        <v>0</v>
      </c>
      <c r="I19" s="14"/>
      <c r="J19" s="15"/>
      <c r="K19" s="16">
        <f t="shared" si="8"/>
        <v>0</v>
      </c>
      <c r="L19" s="14">
        <v>2700</v>
      </c>
      <c r="M19" s="15">
        <v>2700</v>
      </c>
      <c r="N19" s="16">
        <f t="shared" si="9"/>
        <v>0</v>
      </c>
      <c r="O19" s="14">
        <f t="shared" si="10"/>
        <v>2700</v>
      </c>
      <c r="P19" s="15">
        <f t="shared" si="11"/>
        <v>2700</v>
      </c>
      <c r="Q19" s="16">
        <f t="shared" si="12"/>
        <v>0</v>
      </c>
    </row>
    <row r="20" spans="1:17" ht="20.100000000000001" customHeight="1">
      <c r="A20" s="12" t="s">
        <v>63</v>
      </c>
      <c r="B20" s="18" t="s">
        <v>192</v>
      </c>
      <c r="C20" s="19"/>
      <c r="D20" s="20"/>
      <c r="E20" s="16">
        <f t="shared" si="6"/>
        <v>0</v>
      </c>
      <c r="F20" s="14"/>
      <c r="G20" s="15"/>
      <c r="H20" s="16">
        <f t="shared" si="7"/>
        <v>0</v>
      </c>
      <c r="I20" s="14">
        <v>1130</v>
      </c>
      <c r="J20" s="15">
        <v>1116</v>
      </c>
      <c r="K20" s="16">
        <f t="shared" si="8"/>
        <v>14</v>
      </c>
      <c r="L20" s="14"/>
      <c r="M20" s="15"/>
      <c r="N20" s="16">
        <f t="shared" si="9"/>
        <v>0</v>
      </c>
      <c r="O20" s="14">
        <f t="shared" si="10"/>
        <v>1130</v>
      </c>
      <c r="P20" s="15">
        <f t="shared" si="11"/>
        <v>1116</v>
      </c>
      <c r="Q20" s="16">
        <f t="shared" si="12"/>
        <v>14</v>
      </c>
    </row>
    <row r="21" spans="1:17" ht="20.100000000000001" customHeight="1">
      <c r="A21" s="12" t="s">
        <v>64</v>
      </c>
      <c r="B21" s="18"/>
      <c r="C21" s="19"/>
      <c r="D21" s="20"/>
      <c r="E21" s="16">
        <f t="shared" si="6"/>
        <v>0</v>
      </c>
      <c r="F21" s="14"/>
      <c r="G21" s="15"/>
      <c r="H21" s="16">
        <f t="shared" si="7"/>
        <v>0</v>
      </c>
      <c r="I21" s="14"/>
      <c r="J21" s="15"/>
      <c r="K21" s="16">
        <f t="shared" si="8"/>
        <v>0</v>
      </c>
      <c r="L21" s="14"/>
      <c r="M21" s="15"/>
      <c r="N21" s="16">
        <f t="shared" si="9"/>
        <v>0</v>
      </c>
      <c r="O21" s="14">
        <f t="shared" si="10"/>
        <v>0</v>
      </c>
      <c r="P21" s="15">
        <f t="shared" si="11"/>
        <v>0</v>
      </c>
      <c r="Q21" s="16">
        <f t="shared" si="12"/>
        <v>0</v>
      </c>
    </row>
    <row r="22" spans="1:17" ht="20.100000000000001" customHeight="1" thickBot="1">
      <c r="A22" s="12" t="s">
        <v>67</v>
      </c>
      <c r="B22" s="18"/>
      <c r="C22" s="19"/>
      <c r="D22" s="20"/>
      <c r="E22" s="16">
        <f t="shared" si="1"/>
        <v>0</v>
      </c>
      <c r="F22" s="22"/>
      <c r="G22" s="20"/>
      <c r="H22" s="16">
        <f t="shared" si="2"/>
        <v>0</v>
      </c>
      <c r="I22" s="22"/>
      <c r="J22" s="20"/>
      <c r="K22" s="16">
        <f t="shared" si="5"/>
        <v>0</v>
      </c>
      <c r="L22" s="22"/>
      <c r="M22" s="20"/>
      <c r="N22" s="21">
        <f>L22-M22</f>
        <v>0</v>
      </c>
      <c r="O22" s="14">
        <f t="shared" si="0"/>
        <v>0</v>
      </c>
      <c r="P22" s="15">
        <f t="shared" si="0"/>
        <v>0</v>
      </c>
      <c r="Q22" s="16">
        <f t="shared" si="0"/>
        <v>0</v>
      </c>
    </row>
    <row r="23" spans="1:17" ht="20.100000000000001" customHeight="1" thickBot="1">
      <c r="A23" s="118" t="s">
        <v>13</v>
      </c>
      <c r="B23" s="119"/>
      <c r="C23" s="23">
        <f>SUM(C6:C22)</f>
        <v>13537</v>
      </c>
      <c r="D23" s="24">
        <f>SUM(D6:D22)</f>
        <v>13536.8</v>
      </c>
      <c r="E23" s="6">
        <f>C23-D23</f>
        <v>0.2000000000007276</v>
      </c>
      <c r="F23" s="23">
        <f>SUM(F6:F22)</f>
        <v>14074.74</v>
      </c>
      <c r="G23" s="24">
        <f>SUM(G6:G22)</f>
        <v>14018.55</v>
      </c>
      <c r="H23" s="5">
        <f t="shared" ref="H23:Q23" si="13">SUM(H6:H22)</f>
        <v>56.190000000000055</v>
      </c>
      <c r="I23" s="23">
        <f t="shared" si="13"/>
        <v>14868.96</v>
      </c>
      <c r="J23" s="24">
        <f t="shared" si="13"/>
        <v>14852.31</v>
      </c>
      <c r="K23" s="6">
        <f t="shared" si="13"/>
        <v>16.650000000000091</v>
      </c>
      <c r="L23" s="25">
        <f>SUM(L6:L22)</f>
        <v>18042.54</v>
      </c>
      <c r="M23" s="24">
        <f>SUM(M6:M22)</f>
        <v>17687.34</v>
      </c>
      <c r="N23" s="5">
        <f t="shared" si="13"/>
        <v>355.2</v>
      </c>
      <c r="O23" s="23">
        <f t="shared" si="13"/>
        <v>60523.24</v>
      </c>
      <c r="P23" s="24">
        <f t="shared" si="13"/>
        <v>60095</v>
      </c>
      <c r="Q23" s="6">
        <f t="shared" si="13"/>
        <v>428.23999999999995</v>
      </c>
    </row>
    <row r="25" spans="1:17">
      <c r="N25" s="4"/>
    </row>
    <row r="26" spans="1:17">
      <c r="C26" s="98"/>
      <c r="D26" s="96"/>
      <c r="E26" s="95"/>
      <c r="F26" s="98"/>
      <c r="G26" s="95"/>
      <c r="H26" s="97"/>
      <c r="I26" s="57"/>
      <c r="J26" s="57"/>
      <c r="K26" s="58"/>
      <c r="L26" s="4"/>
    </row>
    <row r="27" spans="1:17">
      <c r="C27" s="95"/>
      <c r="D27" s="96"/>
      <c r="E27" s="95"/>
      <c r="F27" s="95"/>
      <c r="G27" s="95"/>
      <c r="H27" s="97"/>
      <c r="I27" s="57"/>
      <c r="J27" s="57"/>
      <c r="K27" s="58"/>
      <c r="L27" s="99"/>
      <c r="M27" s="100"/>
      <c r="N27" s="100"/>
      <c r="O27" s="100"/>
      <c r="P27" s="88"/>
    </row>
    <row r="28" spans="1:17">
      <c r="C28" s="51"/>
      <c r="D28" s="52"/>
      <c r="E28" s="52"/>
      <c r="F28" s="52"/>
      <c r="G28" s="74"/>
      <c r="H28" s="57"/>
      <c r="K28" s="58"/>
      <c r="L28" s="54"/>
      <c r="M28" s="56"/>
      <c r="N28" s="56"/>
      <c r="O28" s="56"/>
      <c r="P28" s="58"/>
    </row>
    <row r="29" spans="1:17" ht="15">
      <c r="C29" s="51"/>
      <c r="D29" s="52"/>
      <c r="E29" s="51"/>
      <c r="F29" s="52"/>
      <c r="G29" s="52"/>
      <c r="H29" s="52"/>
      <c r="I29" s="74"/>
      <c r="J29" s="73"/>
      <c r="K29" s="73"/>
      <c r="L29" s="54"/>
      <c r="M29" s="56"/>
      <c r="N29" s="56"/>
      <c r="O29" s="56"/>
      <c r="P29" s="58"/>
    </row>
    <row r="30" spans="1:17">
      <c r="C30" s="51"/>
      <c r="D30" s="52"/>
      <c r="E30" s="51"/>
      <c r="F30" s="52"/>
      <c r="G30" s="52"/>
      <c r="H30" s="52"/>
      <c r="I30" s="74"/>
      <c r="L30" s="54"/>
      <c r="M30" s="56"/>
      <c r="N30" s="56"/>
      <c r="O30" s="56"/>
      <c r="P30" s="58"/>
    </row>
    <row r="31" spans="1:17" ht="15.75">
      <c r="B31" s="26"/>
      <c r="C31" s="61"/>
      <c r="D31" s="61"/>
      <c r="E31" s="51"/>
      <c r="F31" s="52"/>
      <c r="G31" s="52"/>
      <c r="H31" s="52"/>
      <c r="I31" s="74"/>
      <c r="L31" s="54"/>
      <c r="M31" s="56"/>
      <c r="N31" s="56"/>
      <c r="O31" s="56"/>
      <c r="P31" s="58"/>
    </row>
    <row r="32" spans="1:17" ht="15">
      <c r="B32" s="26"/>
      <c r="E32" s="51"/>
      <c r="F32" s="52"/>
      <c r="G32" s="52"/>
      <c r="H32" s="52"/>
      <c r="I32" s="74"/>
      <c r="L32" s="54"/>
      <c r="M32" s="56"/>
      <c r="N32" s="56"/>
      <c r="O32" s="56"/>
      <c r="P32" s="58"/>
    </row>
    <row r="33" spans="2:16" ht="15">
      <c r="B33" s="26"/>
      <c r="E33" s="51"/>
      <c r="F33" s="52"/>
      <c r="G33" s="52"/>
      <c r="H33" s="52"/>
      <c r="I33" s="74"/>
      <c r="L33" s="51"/>
      <c r="M33" s="52"/>
      <c r="N33" s="52"/>
      <c r="O33" s="52"/>
      <c r="P33" s="74"/>
    </row>
    <row r="34" spans="2:16">
      <c r="E34" s="51"/>
      <c r="F34" s="52"/>
      <c r="G34" s="52"/>
      <c r="H34" s="52"/>
      <c r="I34" s="74"/>
      <c r="L34" s="51"/>
      <c r="M34" s="52"/>
      <c r="N34" s="52"/>
      <c r="O34" s="52"/>
      <c r="P34" s="74"/>
    </row>
    <row r="35" spans="2:16" ht="15">
      <c r="E35" s="51"/>
      <c r="F35" s="52"/>
      <c r="G35" s="52"/>
      <c r="H35" s="52"/>
      <c r="I35" s="74"/>
      <c r="L35" s="61"/>
      <c r="M35" s="61"/>
      <c r="N35" s="61"/>
      <c r="O35" s="61"/>
      <c r="P35" s="75"/>
    </row>
    <row r="36" spans="2:16" ht="15">
      <c r="E36" s="61"/>
      <c r="F36" s="61"/>
      <c r="G36" s="61"/>
      <c r="H36" s="61"/>
      <c r="I36" s="75"/>
    </row>
  </sheetData>
  <mergeCells count="9">
    <mergeCell ref="A23:B23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Q45"/>
  <sheetViews>
    <sheetView topLeftCell="A10" workbookViewId="0">
      <selection activeCell="B37" sqref="B37"/>
    </sheetView>
  </sheetViews>
  <sheetFormatPr defaultRowHeight="14.25"/>
  <cols>
    <col min="1" max="1" width="4.375" customWidth="1"/>
    <col min="2" max="2" width="41.125" customWidth="1"/>
    <col min="3" max="3" width="9.875" customWidth="1"/>
    <col min="4" max="5" width="10.625" customWidth="1"/>
    <col min="6" max="6" width="10" customWidth="1"/>
    <col min="7" max="8" width="10.625" customWidth="1"/>
    <col min="9" max="9" width="9.875" customWidth="1"/>
    <col min="10" max="11" width="10.625" customWidth="1"/>
    <col min="12" max="12" width="10" customWidth="1"/>
    <col min="13" max="17" width="10.625" customWidth="1"/>
  </cols>
  <sheetData>
    <row r="2" spans="1:17" ht="20.25">
      <c r="A2" s="120" t="s">
        <v>121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0.100000000000001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0.100000000000001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0.100000000000001" customHeight="1">
      <c r="A6" s="7" t="s">
        <v>1</v>
      </c>
      <c r="B6" s="8" t="s">
        <v>195</v>
      </c>
      <c r="C6" s="9">
        <v>3000</v>
      </c>
      <c r="D6" s="10">
        <v>2981.32</v>
      </c>
      <c r="E6" s="11">
        <f>C6-D6</f>
        <v>18.679999999999836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3000</v>
      </c>
      <c r="P6" s="10">
        <f>SUM(D6,G6,J6,M6)</f>
        <v>2981.32</v>
      </c>
      <c r="Q6" s="11">
        <f>SUM(E6,H6,K6,N6)</f>
        <v>18.679999999999836</v>
      </c>
    </row>
    <row r="7" spans="1:17" ht="20.100000000000001" customHeight="1">
      <c r="A7" s="12" t="s">
        <v>2</v>
      </c>
      <c r="B7" s="13" t="s">
        <v>4</v>
      </c>
      <c r="C7" s="14">
        <v>400</v>
      </c>
      <c r="D7" s="15">
        <v>400</v>
      </c>
      <c r="E7" s="16">
        <f>C7-D7</f>
        <v>0</v>
      </c>
      <c r="F7" s="14">
        <v>600</v>
      </c>
      <c r="G7" s="15">
        <v>600</v>
      </c>
      <c r="H7" s="16">
        <f>F7-G7</f>
        <v>0</v>
      </c>
      <c r="I7" s="14">
        <v>600</v>
      </c>
      <c r="J7" s="15">
        <v>600</v>
      </c>
      <c r="K7" s="16">
        <f>I7-J7</f>
        <v>0</v>
      </c>
      <c r="L7" s="14">
        <v>889.57</v>
      </c>
      <c r="M7" s="15">
        <v>889.57</v>
      </c>
      <c r="N7" s="16">
        <f>L7-M7</f>
        <v>0</v>
      </c>
      <c r="O7" s="14">
        <f t="shared" ref="O7:Q24" si="0">SUM(C7,F7,I7,L7)</f>
        <v>2489.5700000000002</v>
      </c>
      <c r="P7" s="15">
        <f t="shared" si="0"/>
        <v>2489.5700000000002</v>
      </c>
      <c r="Q7" s="16">
        <f t="shared" si="0"/>
        <v>0</v>
      </c>
    </row>
    <row r="8" spans="1:17" ht="20.100000000000001" customHeight="1">
      <c r="A8" s="12" t="s">
        <v>3</v>
      </c>
      <c r="B8" s="13" t="s">
        <v>196</v>
      </c>
      <c r="C8" s="14">
        <v>308</v>
      </c>
      <c r="D8" s="15">
        <v>308</v>
      </c>
      <c r="E8" s="16">
        <f t="shared" ref="E8:E24" si="1">C8-D8</f>
        <v>0</v>
      </c>
      <c r="F8" s="14">
        <v>400</v>
      </c>
      <c r="G8" s="15">
        <v>400</v>
      </c>
      <c r="H8" s="16">
        <f t="shared" ref="H8:H24" si="2">F8-G8</f>
        <v>0</v>
      </c>
      <c r="I8" s="14">
        <v>170</v>
      </c>
      <c r="J8" s="15">
        <v>170</v>
      </c>
      <c r="K8" s="16">
        <f>I8-J8</f>
        <v>0</v>
      </c>
      <c r="L8" s="14"/>
      <c r="M8" s="15"/>
      <c r="N8" s="16">
        <f t="shared" ref="N8:N22" si="3">L8-M8</f>
        <v>0</v>
      </c>
      <c r="O8" s="14">
        <f t="shared" si="0"/>
        <v>878</v>
      </c>
      <c r="P8" s="15">
        <f t="shared" si="0"/>
        <v>878</v>
      </c>
      <c r="Q8" s="16">
        <f>SUM(E9,H8,K8,N8)</f>
        <v>0</v>
      </c>
    </row>
    <row r="9" spans="1:17" ht="20.100000000000001" customHeight="1">
      <c r="A9" s="12" t="s">
        <v>18</v>
      </c>
      <c r="B9" s="13" t="s">
        <v>194</v>
      </c>
      <c r="C9" s="14">
        <v>2000</v>
      </c>
      <c r="D9" s="15">
        <v>2000</v>
      </c>
      <c r="E9" s="16">
        <f t="shared" si="1"/>
        <v>0</v>
      </c>
      <c r="F9" s="14"/>
      <c r="G9" s="15"/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2000</v>
      </c>
      <c r="P9" s="15">
        <f t="shared" si="0"/>
        <v>2000</v>
      </c>
      <c r="Q9" s="16">
        <f>SUM(E9,H9,K9,N9)</f>
        <v>0</v>
      </c>
    </row>
    <row r="10" spans="1:17" ht="20.100000000000001" customHeight="1">
      <c r="A10" s="12" t="s">
        <v>19</v>
      </c>
      <c r="B10" s="13" t="s">
        <v>11</v>
      </c>
      <c r="C10" s="14">
        <v>5500</v>
      </c>
      <c r="D10" s="15">
        <v>5479.1</v>
      </c>
      <c r="E10" s="16">
        <f t="shared" si="1"/>
        <v>20.899999999999636</v>
      </c>
      <c r="F10" s="14">
        <v>206.64</v>
      </c>
      <c r="G10" s="15">
        <v>206.64</v>
      </c>
      <c r="H10" s="16">
        <f t="shared" si="2"/>
        <v>0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5706.64</v>
      </c>
      <c r="P10" s="15">
        <f t="shared" si="0"/>
        <v>5685.7400000000007</v>
      </c>
      <c r="Q10" s="16">
        <f t="shared" si="0"/>
        <v>20.899999999999636</v>
      </c>
    </row>
    <row r="11" spans="1:17" ht="20.100000000000001" customHeight="1">
      <c r="A11" s="12" t="s">
        <v>20</v>
      </c>
      <c r="B11" s="13" t="s">
        <v>45</v>
      </c>
      <c r="C11" s="14">
        <v>2080</v>
      </c>
      <c r="D11" s="15">
        <v>2079.86</v>
      </c>
      <c r="E11" s="16">
        <f t="shared" si="1"/>
        <v>0.13999999999987267</v>
      </c>
      <c r="F11" s="14">
        <v>2500</v>
      </c>
      <c r="G11" s="15">
        <v>2462.4699999999998</v>
      </c>
      <c r="H11" s="16">
        <f t="shared" si="2"/>
        <v>37.5300000000002</v>
      </c>
      <c r="I11" s="14">
        <v>2000</v>
      </c>
      <c r="J11" s="15">
        <v>1999.01</v>
      </c>
      <c r="K11" s="16">
        <v>0</v>
      </c>
      <c r="L11" s="14">
        <v>2000</v>
      </c>
      <c r="M11" s="15">
        <v>2000</v>
      </c>
      <c r="N11" s="16">
        <f t="shared" si="3"/>
        <v>0</v>
      </c>
      <c r="O11" s="14">
        <f t="shared" si="0"/>
        <v>8580</v>
      </c>
      <c r="P11" s="15">
        <f t="shared" si="0"/>
        <v>8541.34</v>
      </c>
      <c r="Q11" s="16">
        <f t="shared" si="0"/>
        <v>37.670000000000073</v>
      </c>
    </row>
    <row r="12" spans="1:17" ht="20.100000000000001" customHeight="1">
      <c r="A12" s="12" t="s">
        <v>21</v>
      </c>
      <c r="B12" s="13" t="s">
        <v>29</v>
      </c>
      <c r="C12" s="14">
        <v>2500</v>
      </c>
      <c r="D12" s="15">
        <v>2500</v>
      </c>
      <c r="E12" s="16">
        <f t="shared" si="1"/>
        <v>0</v>
      </c>
      <c r="F12" s="14">
        <v>2500</v>
      </c>
      <c r="G12" s="15">
        <v>2500</v>
      </c>
      <c r="H12" s="16">
        <f t="shared" si="2"/>
        <v>0</v>
      </c>
      <c r="I12" s="14">
        <v>2641.97</v>
      </c>
      <c r="J12" s="15">
        <v>2641.96</v>
      </c>
      <c r="K12" s="16">
        <f>I12-J12</f>
        <v>9.9999999997635314E-3</v>
      </c>
      <c r="L12" s="14">
        <v>2871.38</v>
      </c>
      <c r="M12" s="15">
        <v>2871.38</v>
      </c>
      <c r="N12" s="16">
        <f t="shared" si="3"/>
        <v>0</v>
      </c>
      <c r="O12" s="14">
        <f t="shared" si="0"/>
        <v>10513.349999999999</v>
      </c>
      <c r="P12" s="15">
        <f t="shared" si="0"/>
        <v>10513.34</v>
      </c>
      <c r="Q12" s="16">
        <f t="shared" si="0"/>
        <v>9.9999999997635314E-3</v>
      </c>
    </row>
    <row r="13" spans="1:17" ht="20.100000000000001" customHeight="1">
      <c r="A13" s="12" t="s">
        <v>22</v>
      </c>
      <c r="B13" s="13" t="s">
        <v>197</v>
      </c>
      <c r="C13" s="14">
        <v>200</v>
      </c>
      <c r="D13" s="15">
        <v>200</v>
      </c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ref="K13:K24" si="4">I13-J13</f>
        <v>0</v>
      </c>
      <c r="L13" s="14"/>
      <c r="M13" s="15"/>
      <c r="N13" s="16">
        <f t="shared" si="3"/>
        <v>0</v>
      </c>
      <c r="O13" s="14">
        <f t="shared" si="0"/>
        <v>200</v>
      </c>
      <c r="P13" s="15">
        <f t="shared" si="0"/>
        <v>200</v>
      </c>
      <c r="Q13" s="16">
        <f t="shared" si="0"/>
        <v>0</v>
      </c>
    </row>
    <row r="14" spans="1:17" ht="20.100000000000001" customHeight="1">
      <c r="A14" s="12" t="s">
        <v>23</v>
      </c>
      <c r="B14" s="13" t="s">
        <v>198</v>
      </c>
      <c r="C14" s="14"/>
      <c r="D14" s="15"/>
      <c r="E14" s="16">
        <f t="shared" si="1"/>
        <v>0</v>
      </c>
      <c r="F14" s="14">
        <v>2000</v>
      </c>
      <c r="G14" s="15">
        <v>0</v>
      </c>
      <c r="H14" s="16">
        <f t="shared" si="2"/>
        <v>2000</v>
      </c>
      <c r="I14" s="14">
        <v>1000</v>
      </c>
      <c r="J14" s="15">
        <v>824.29</v>
      </c>
      <c r="K14" s="16">
        <f t="shared" si="4"/>
        <v>175.71000000000004</v>
      </c>
      <c r="L14" s="14">
        <v>4823.29</v>
      </c>
      <c r="M14" s="15">
        <v>4822.47</v>
      </c>
      <c r="N14" s="16">
        <f t="shared" si="3"/>
        <v>0.81999999999970896</v>
      </c>
      <c r="O14" s="14">
        <f t="shared" si="0"/>
        <v>7823.29</v>
      </c>
      <c r="P14" s="15">
        <f t="shared" si="0"/>
        <v>5646.76</v>
      </c>
      <c r="Q14" s="16">
        <f t="shared" si="0"/>
        <v>2176.5299999999997</v>
      </c>
    </row>
    <row r="15" spans="1:17" ht="20.100000000000001" customHeight="1">
      <c r="A15" s="12" t="s">
        <v>24</v>
      </c>
      <c r="B15" s="13" t="s">
        <v>52</v>
      </c>
      <c r="C15" s="14"/>
      <c r="D15" s="15"/>
      <c r="E15" s="16">
        <f t="shared" ref="E15:E21" si="5">C15-D15</f>
        <v>0</v>
      </c>
      <c r="F15" s="14">
        <v>0</v>
      </c>
      <c r="G15" s="15"/>
      <c r="H15" s="16">
        <f t="shared" ref="H15:H21" si="6">F15-G15</f>
        <v>0</v>
      </c>
      <c r="I15" s="14"/>
      <c r="J15" s="15"/>
      <c r="K15" s="16">
        <f t="shared" ref="K15:K21" si="7">I15-J15</f>
        <v>0</v>
      </c>
      <c r="L15" s="14"/>
      <c r="M15" s="15"/>
      <c r="N15" s="16">
        <f t="shared" ref="N15:N21" si="8">L15-M15</f>
        <v>0</v>
      </c>
      <c r="O15" s="14">
        <f t="shared" ref="O15:O21" si="9">SUM(C15,F15,I15,L15)</f>
        <v>0</v>
      </c>
      <c r="P15" s="15">
        <f t="shared" ref="P15:P21" si="10">SUM(D15,G15,J15,M15)</f>
        <v>0</v>
      </c>
      <c r="Q15" s="16">
        <f t="shared" ref="Q15:Q21" si="11">SUM(E15,H15,K15,N15)</f>
        <v>0</v>
      </c>
    </row>
    <row r="16" spans="1:17" ht="20.100000000000001" customHeight="1">
      <c r="A16" s="12" t="s">
        <v>25</v>
      </c>
      <c r="B16" s="13" t="s">
        <v>149</v>
      </c>
      <c r="C16" s="14"/>
      <c r="D16" s="15"/>
      <c r="E16" s="16">
        <f t="shared" si="5"/>
        <v>0</v>
      </c>
      <c r="F16" s="14">
        <v>5500</v>
      </c>
      <c r="G16" s="15">
        <v>5500</v>
      </c>
      <c r="H16" s="16">
        <f t="shared" si="6"/>
        <v>0</v>
      </c>
      <c r="I16" s="14"/>
      <c r="J16" s="15"/>
      <c r="K16" s="16">
        <f t="shared" si="7"/>
        <v>0</v>
      </c>
      <c r="L16" s="14"/>
      <c r="M16" s="15"/>
      <c r="N16" s="16">
        <f t="shared" si="8"/>
        <v>0</v>
      </c>
      <c r="O16" s="14">
        <f t="shared" si="9"/>
        <v>5500</v>
      </c>
      <c r="P16" s="15">
        <f t="shared" si="10"/>
        <v>5500</v>
      </c>
      <c r="Q16" s="16">
        <f t="shared" si="11"/>
        <v>0</v>
      </c>
    </row>
    <row r="17" spans="1:17" ht="20.100000000000001" customHeight="1">
      <c r="A17" s="12" t="s">
        <v>26</v>
      </c>
      <c r="B17" s="13" t="s">
        <v>89</v>
      </c>
      <c r="C17" s="14"/>
      <c r="D17" s="15"/>
      <c r="E17" s="16">
        <f t="shared" si="5"/>
        <v>0</v>
      </c>
      <c r="F17" s="14">
        <v>500</v>
      </c>
      <c r="G17" s="15">
        <v>500</v>
      </c>
      <c r="H17" s="16">
        <f t="shared" si="6"/>
        <v>0</v>
      </c>
      <c r="I17" s="14"/>
      <c r="J17" s="15"/>
      <c r="K17" s="16">
        <f t="shared" si="7"/>
        <v>0</v>
      </c>
      <c r="L17" s="14"/>
      <c r="M17" s="15"/>
      <c r="N17" s="16">
        <f t="shared" si="8"/>
        <v>0</v>
      </c>
      <c r="O17" s="14">
        <f t="shared" si="9"/>
        <v>500</v>
      </c>
      <c r="P17" s="15">
        <f t="shared" si="10"/>
        <v>500</v>
      </c>
      <c r="Q17" s="16">
        <f t="shared" si="11"/>
        <v>0</v>
      </c>
    </row>
    <row r="18" spans="1:17" ht="20.100000000000001" customHeight="1">
      <c r="A18" s="12" t="s">
        <v>27</v>
      </c>
      <c r="B18" s="13" t="s">
        <v>199</v>
      </c>
      <c r="C18" s="14"/>
      <c r="D18" s="15"/>
      <c r="E18" s="16">
        <f t="shared" si="5"/>
        <v>0</v>
      </c>
      <c r="F18" s="14">
        <v>1853.75</v>
      </c>
      <c r="G18" s="15">
        <v>1590.98</v>
      </c>
      <c r="H18" s="16">
        <f t="shared" si="6"/>
        <v>262.77</v>
      </c>
      <c r="I18" s="14">
        <v>1730</v>
      </c>
      <c r="J18" s="15">
        <v>1725.42</v>
      </c>
      <c r="K18" s="16">
        <f t="shared" si="7"/>
        <v>4.5799999999999272</v>
      </c>
      <c r="L18" s="14">
        <v>1000</v>
      </c>
      <c r="M18" s="15">
        <v>999.54</v>
      </c>
      <c r="N18" s="16">
        <f t="shared" si="8"/>
        <v>0.46000000000003638</v>
      </c>
      <c r="O18" s="14">
        <f t="shared" si="9"/>
        <v>4583.75</v>
      </c>
      <c r="P18" s="15">
        <f t="shared" si="10"/>
        <v>4315.9400000000005</v>
      </c>
      <c r="Q18" s="16">
        <f t="shared" si="11"/>
        <v>267.80999999999995</v>
      </c>
    </row>
    <row r="19" spans="1:17" ht="20.100000000000001" customHeight="1">
      <c r="A19" s="12" t="s">
        <v>62</v>
      </c>
      <c r="B19" s="13" t="s">
        <v>151</v>
      </c>
      <c r="C19" s="14"/>
      <c r="D19" s="15"/>
      <c r="E19" s="16">
        <f t="shared" si="5"/>
        <v>0</v>
      </c>
      <c r="F19" s="14"/>
      <c r="G19" s="15"/>
      <c r="H19" s="16">
        <f t="shared" si="6"/>
        <v>0</v>
      </c>
      <c r="I19" s="14"/>
      <c r="J19" s="15"/>
      <c r="K19" s="16">
        <f t="shared" si="7"/>
        <v>0</v>
      </c>
      <c r="L19" s="14">
        <v>6000</v>
      </c>
      <c r="M19" s="15">
        <v>6000</v>
      </c>
      <c r="N19" s="16">
        <f t="shared" si="8"/>
        <v>0</v>
      </c>
      <c r="O19" s="14">
        <f t="shared" si="9"/>
        <v>6000</v>
      </c>
      <c r="P19" s="15">
        <f t="shared" si="10"/>
        <v>6000</v>
      </c>
      <c r="Q19" s="16">
        <f t="shared" si="11"/>
        <v>0</v>
      </c>
    </row>
    <row r="20" spans="1:17" ht="20.100000000000001" customHeight="1">
      <c r="A20" s="12" t="s">
        <v>63</v>
      </c>
      <c r="B20" s="13" t="s">
        <v>200</v>
      </c>
      <c r="C20" s="14"/>
      <c r="D20" s="15"/>
      <c r="E20" s="16">
        <f t="shared" si="5"/>
        <v>0</v>
      </c>
      <c r="F20" s="14"/>
      <c r="G20" s="15"/>
      <c r="H20" s="16">
        <f t="shared" si="6"/>
        <v>0</v>
      </c>
      <c r="I20" s="14">
        <v>763.53</v>
      </c>
      <c r="J20" s="15">
        <v>763.53</v>
      </c>
      <c r="K20" s="16">
        <f t="shared" si="7"/>
        <v>0</v>
      </c>
      <c r="L20" s="14">
        <v>2000</v>
      </c>
      <c r="M20" s="15">
        <v>1937.04</v>
      </c>
      <c r="N20" s="16">
        <f t="shared" si="8"/>
        <v>62.960000000000036</v>
      </c>
      <c r="O20" s="14">
        <f t="shared" si="9"/>
        <v>2763.5299999999997</v>
      </c>
      <c r="P20" s="15">
        <f t="shared" si="10"/>
        <v>2700.5699999999997</v>
      </c>
      <c r="Q20" s="16">
        <f t="shared" si="11"/>
        <v>62.960000000000036</v>
      </c>
    </row>
    <row r="21" spans="1:17" ht="20.100000000000001" customHeight="1">
      <c r="A21" s="12" t="s">
        <v>64</v>
      </c>
      <c r="B21" s="13" t="s">
        <v>201</v>
      </c>
      <c r="C21" s="14"/>
      <c r="D21" s="15"/>
      <c r="E21" s="16">
        <f t="shared" si="5"/>
        <v>0</v>
      </c>
      <c r="F21" s="14"/>
      <c r="G21" s="15"/>
      <c r="H21" s="16">
        <f t="shared" si="6"/>
        <v>0</v>
      </c>
      <c r="I21" s="14">
        <v>700</v>
      </c>
      <c r="J21" s="15">
        <v>700</v>
      </c>
      <c r="K21" s="16">
        <f t="shared" si="7"/>
        <v>0</v>
      </c>
      <c r="L21" s="14"/>
      <c r="M21" s="15"/>
      <c r="N21" s="16">
        <f t="shared" si="8"/>
        <v>0</v>
      </c>
      <c r="O21" s="14">
        <f t="shared" si="9"/>
        <v>700</v>
      </c>
      <c r="P21" s="15">
        <f t="shared" si="10"/>
        <v>700</v>
      </c>
      <c r="Q21" s="16">
        <f t="shared" si="11"/>
        <v>0</v>
      </c>
    </row>
    <row r="22" spans="1:17" ht="20.100000000000001" customHeight="1">
      <c r="A22" s="12" t="s">
        <v>67</v>
      </c>
      <c r="B22" s="13" t="s">
        <v>202</v>
      </c>
      <c r="C22" s="14"/>
      <c r="D22" s="15"/>
      <c r="E22" s="16">
        <f t="shared" si="1"/>
        <v>0</v>
      </c>
      <c r="F22" s="14"/>
      <c r="G22" s="15"/>
      <c r="H22" s="16">
        <f t="shared" si="2"/>
        <v>0</v>
      </c>
      <c r="I22" s="14">
        <v>2500</v>
      </c>
      <c r="J22" s="15">
        <v>2500</v>
      </c>
      <c r="K22" s="16">
        <f>I22-J22</f>
        <v>0</v>
      </c>
      <c r="L22" s="14">
        <v>660</v>
      </c>
      <c r="M22" s="15">
        <v>660</v>
      </c>
      <c r="N22" s="16">
        <f t="shared" si="3"/>
        <v>0</v>
      </c>
      <c r="O22" s="14">
        <f t="shared" si="0"/>
        <v>3160</v>
      </c>
      <c r="P22" s="15">
        <f t="shared" si="0"/>
        <v>3160</v>
      </c>
      <c r="Q22" s="16">
        <f t="shared" si="0"/>
        <v>0</v>
      </c>
    </row>
    <row r="23" spans="1:17" ht="20.100000000000001" customHeight="1">
      <c r="A23" s="12" t="s">
        <v>71</v>
      </c>
      <c r="B23" s="13" t="s">
        <v>143</v>
      </c>
      <c r="C23" s="14"/>
      <c r="D23" s="15"/>
      <c r="E23" s="16">
        <f t="shared" si="1"/>
        <v>0</v>
      </c>
      <c r="F23" s="14"/>
      <c r="G23" s="15"/>
      <c r="H23" s="16">
        <f t="shared" si="2"/>
        <v>0</v>
      </c>
      <c r="I23" s="14">
        <v>2236.4699999999998</v>
      </c>
      <c r="J23" s="15">
        <v>2185.5700000000002</v>
      </c>
      <c r="K23" s="16">
        <f t="shared" si="4"/>
        <v>50.899999999999636</v>
      </c>
      <c r="L23" s="14">
        <v>1000</v>
      </c>
      <c r="M23" s="15">
        <v>1000</v>
      </c>
      <c r="N23" s="16">
        <f>L23-M23</f>
        <v>0</v>
      </c>
      <c r="O23" s="14">
        <f t="shared" si="0"/>
        <v>3236.47</v>
      </c>
      <c r="P23" s="15">
        <f t="shared" si="0"/>
        <v>3185.57</v>
      </c>
      <c r="Q23" s="16">
        <f t="shared" si="0"/>
        <v>50.899999999999636</v>
      </c>
    </row>
    <row r="24" spans="1:17" ht="20.100000000000001" customHeight="1">
      <c r="A24" s="12" t="s">
        <v>72</v>
      </c>
      <c r="B24" s="13" t="s">
        <v>167</v>
      </c>
      <c r="C24" s="14"/>
      <c r="D24" s="15"/>
      <c r="E24" s="16">
        <f t="shared" si="1"/>
        <v>0</v>
      </c>
      <c r="F24" s="14"/>
      <c r="G24" s="15"/>
      <c r="H24" s="16">
        <f t="shared" si="2"/>
        <v>0</v>
      </c>
      <c r="I24" s="14">
        <v>3000</v>
      </c>
      <c r="J24" s="15">
        <v>3000</v>
      </c>
      <c r="K24" s="16">
        <f t="shared" si="4"/>
        <v>0</v>
      </c>
      <c r="L24" s="14"/>
      <c r="M24" s="15"/>
      <c r="N24" s="16">
        <f>L24-M24</f>
        <v>0</v>
      </c>
      <c r="O24" s="14">
        <f t="shared" si="0"/>
        <v>3000</v>
      </c>
      <c r="P24" s="15">
        <f t="shared" si="0"/>
        <v>3000</v>
      </c>
      <c r="Q24" s="16">
        <f t="shared" si="0"/>
        <v>0</v>
      </c>
    </row>
    <row r="25" spans="1:17" ht="20.100000000000001" customHeight="1">
      <c r="A25" s="12" t="s">
        <v>73</v>
      </c>
      <c r="B25" s="18"/>
      <c r="C25" s="22"/>
      <c r="D25" s="20"/>
      <c r="E25" s="16">
        <f t="shared" ref="E25:E26" si="12">C25-D25</f>
        <v>0</v>
      </c>
      <c r="F25" s="14"/>
      <c r="G25" s="15"/>
      <c r="H25" s="16">
        <f t="shared" ref="H25:H26" si="13">F25-G25</f>
        <v>0</v>
      </c>
      <c r="I25" s="14"/>
      <c r="J25" s="15"/>
      <c r="K25" s="16">
        <f t="shared" ref="K25:K26" si="14">I25-J25</f>
        <v>0</v>
      </c>
      <c r="L25" s="14"/>
      <c r="M25" s="15"/>
      <c r="N25" s="16">
        <f t="shared" ref="N25:N26" si="15">L25-M25</f>
        <v>0</v>
      </c>
      <c r="O25" s="14">
        <f t="shared" ref="O25:O26" si="16">SUM(C25,F25,I25,L25)</f>
        <v>0</v>
      </c>
      <c r="P25" s="15">
        <f t="shared" ref="P25:P26" si="17">SUM(D25,G25,J25,M25)</f>
        <v>0</v>
      </c>
      <c r="Q25" s="16">
        <f t="shared" ref="Q25:Q26" si="18">SUM(E25,H25,K25,N25)</f>
        <v>0</v>
      </c>
    </row>
    <row r="26" spans="1:17" ht="20.100000000000001" customHeight="1" thickBot="1">
      <c r="A26" s="12" t="s">
        <v>107</v>
      </c>
      <c r="B26" s="18"/>
      <c r="C26" s="22"/>
      <c r="D26" s="20"/>
      <c r="E26" s="16">
        <f t="shared" si="12"/>
        <v>0</v>
      </c>
      <c r="F26" s="14"/>
      <c r="G26" s="15"/>
      <c r="H26" s="16">
        <f t="shared" si="13"/>
        <v>0</v>
      </c>
      <c r="I26" s="14"/>
      <c r="J26" s="15"/>
      <c r="K26" s="16">
        <f t="shared" si="14"/>
        <v>0</v>
      </c>
      <c r="L26" s="14"/>
      <c r="M26" s="15"/>
      <c r="N26" s="16">
        <f t="shared" si="15"/>
        <v>0</v>
      </c>
      <c r="O26" s="14">
        <f t="shared" si="16"/>
        <v>0</v>
      </c>
      <c r="P26" s="15">
        <f t="shared" si="17"/>
        <v>0</v>
      </c>
      <c r="Q26" s="16">
        <f t="shared" si="18"/>
        <v>0</v>
      </c>
    </row>
    <row r="27" spans="1:17" ht="20.100000000000001" customHeight="1" thickBot="1">
      <c r="A27" s="118" t="s">
        <v>13</v>
      </c>
      <c r="B27" s="119"/>
      <c r="C27" s="23">
        <f>SUM(C6:C26)</f>
        <v>15988</v>
      </c>
      <c r="D27" s="24">
        <f>SUM(D6:D26)</f>
        <v>15948.28</v>
      </c>
      <c r="E27" s="6">
        <f>C27-D27</f>
        <v>39.719999999999345</v>
      </c>
      <c r="F27" s="23">
        <f t="shared" ref="F27:Q27" si="19">SUM(F6:F26)</f>
        <v>16060.39</v>
      </c>
      <c r="G27" s="24">
        <f t="shared" si="19"/>
        <v>13760.09</v>
      </c>
      <c r="H27" s="5">
        <f t="shared" si="19"/>
        <v>2300.3000000000002</v>
      </c>
      <c r="I27" s="23">
        <f t="shared" si="19"/>
        <v>17341.97</v>
      </c>
      <c r="J27" s="24">
        <f t="shared" si="19"/>
        <v>17109.78</v>
      </c>
      <c r="K27" s="6">
        <f t="shared" si="19"/>
        <v>231.19999999999936</v>
      </c>
      <c r="L27" s="25">
        <f>SUM(L6:L26)</f>
        <v>21244.240000000002</v>
      </c>
      <c r="M27" s="24">
        <f>SUM(M6:M26)</f>
        <v>21180.000000000004</v>
      </c>
      <c r="N27" s="5">
        <f t="shared" si="19"/>
        <v>64.239999999999782</v>
      </c>
      <c r="O27" s="23">
        <f t="shared" si="19"/>
        <v>70634.599999999991</v>
      </c>
      <c r="P27" s="24">
        <f t="shared" si="19"/>
        <v>67998.149999999994</v>
      </c>
      <c r="Q27" s="6">
        <f t="shared" si="19"/>
        <v>2635.4599999999987</v>
      </c>
    </row>
    <row r="29" spans="1:17">
      <c r="N29" s="4"/>
    </row>
    <row r="30" spans="1:17">
      <c r="C30" s="4"/>
      <c r="E30" s="51"/>
      <c r="F30" s="70"/>
      <c r="G30" s="52"/>
      <c r="H30" s="52"/>
      <c r="I30" s="53"/>
      <c r="L30" s="4"/>
    </row>
    <row r="31" spans="1:17">
      <c r="E31" s="51"/>
      <c r="F31" s="52"/>
      <c r="G31" s="52"/>
      <c r="H31" s="52"/>
      <c r="I31" s="53"/>
      <c r="L31" s="64"/>
      <c r="M31" s="64"/>
      <c r="N31" s="64"/>
      <c r="O31" s="4"/>
    </row>
    <row r="32" spans="1:17">
      <c r="E32" s="51"/>
      <c r="F32" s="52"/>
      <c r="G32" s="51"/>
      <c r="H32" s="52"/>
      <c r="I32" s="52"/>
      <c r="J32" s="52"/>
      <c r="K32" s="51"/>
      <c r="L32" s="52"/>
      <c r="M32" s="52"/>
      <c r="N32" s="52"/>
      <c r="O32" s="53"/>
    </row>
    <row r="33" spans="2:15">
      <c r="C33" s="117"/>
      <c r="D33" s="131"/>
      <c r="E33" s="51"/>
      <c r="F33" s="52"/>
      <c r="G33" s="131"/>
      <c r="H33" s="52"/>
      <c r="I33" s="52"/>
      <c r="J33" s="52"/>
      <c r="K33" s="51"/>
      <c r="L33" s="52"/>
      <c r="M33" s="52"/>
      <c r="N33" s="52"/>
      <c r="O33" s="53"/>
    </row>
    <row r="34" spans="2:15">
      <c r="C34" s="117"/>
      <c r="D34" s="131"/>
      <c r="E34" s="51"/>
      <c r="F34" s="52"/>
      <c r="G34" s="131"/>
      <c r="H34" s="52"/>
      <c r="I34" s="52"/>
      <c r="J34" s="52"/>
      <c r="K34" s="55"/>
      <c r="L34" s="52"/>
      <c r="M34" s="52"/>
      <c r="N34" s="52"/>
      <c r="O34" s="53"/>
    </row>
    <row r="35" spans="2:15" ht="15">
      <c r="B35" s="26"/>
      <c r="C35" s="56"/>
      <c r="D35" s="59"/>
      <c r="E35" s="51"/>
      <c r="F35" s="52"/>
      <c r="G35" s="51"/>
      <c r="H35" s="52"/>
      <c r="I35" s="52"/>
      <c r="J35" s="52"/>
      <c r="K35" s="55"/>
      <c r="L35" s="52"/>
      <c r="M35" s="52"/>
      <c r="N35" s="52"/>
      <c r="O35" s="53"/>
    </row>
    <row r="36" spans="2:15" ht="15">
      <c r="B36" s="26"/>
      <c r="C36" s="56"/>
      <c r="D36" s="59"/>
      <c r="E36" s="51"/>
      <c r="F36" s="52"/>
      <c r="G36" s="55"/>
      <c r="H36" s="52"/>
      <c r="I36" s="52"/>
      <c r="J36" s="52"/>
      <c r="K36" s="51"/>
      <c r="L36" s="52"/>
      <c r="M36" s="52"/>
      <c r="N36" s="52"/>
      <c r="O36" s="53"/>
    </row>
    <row r="37" spans="2:15" ht="15">
      <c r="B37" s="26"/>
      <c r="C37" s="117"/>
      <c r="D37" s="128"/>
      <c r="E37" s="51"/>
      <c r="F37" s="52"/>
      <c r="G37" s="51"/>
      <c r="H37" s="52"/>
      <c r="I37" s="52"/>
      <c r="J37" s="52"/>
      <c r="K37" s="55"/>
      <c r="L37" s="52"/>
      <c r="M37" s="52"/>
      <c r="N37" s="52"/>
      <c r="O37" s="53"/>
    </row>
    <row r="38" spans="2:15">
      <c r="C38" s="117"/>
      <c r="D38" s="128"/>
      <c r="E38" s="51"/>
      <c r="F38" s="52"/>
      <c r="G38" s="51"/>
      <c r="H38" s="52"/>
      <c r="I38" s="52"/>
      <c r="J38" s="52"/>
      <c r="K38" s="51"/>
      <c r="L38" s="52"/>
      <c r="M38" s="52"/>
      <c r="N38" s="52"/>
      <c r="O38" s="53"/>
    </row>
    <row r="39" spans="2:15">
      <c r="C39" s="117"/>
      <c r="D39" s="131"/>
      <c r="E39" s="51"/>
      <c r="F39" s="52"/>
      <c r="G39" s="51"/>
      <c r="H39" s="52"/>
      <c r="I39" s="52"/>
      <c r="J39" s="52"/>
      <c r="K39" s="51"/>
      <c r="L39" s="52"/>
      <c r="M39" s="52"/>
      <c r="N39" s="52"/>
      <c r="O39" s="53"/>
    </row>
    <row r="40" spans="2:15" ht="15">
      <c r="C40" s="117"/>
      <c r="D40" s="131"/>
      <c r="E40" s="61"/>
      <c r="F40" s="62"/>
      <c r="G40" s="55"/>
      <c r="H40" s="52"/>
      <c r="I40" s="52"/>
      <c r="J40" s="52"/>
      <c r="K40" s="51"/>
      <c r="L40" s="52"/>
      <c r="M40" s="52"/>
      <c r="N40" s="52"/>
      <c r="O40" s="53"/>
    </row>
    <row r="41" spans="2:15">
      <c r="C41" s="117"/>
      <c r="D41" s="131"/>
      <c r="E41" s="56"/>
      <c r="F41" s="56"/>
      <c r="G41" s="55"/>
      <c r="H41" s="52"/>
      <c r="I41" s="52"/>
      <c r="J41" s="52"/>
      <c r="K41" s="55"/>
      <c r="L41" s="52"/>
      <c r="M41" s="52"/>
      <c r="N41" s="52"/>
      <c r="O41" s="53"/>
    </row>
    <row r="42" spans="2:15">
      <c r="C42" s="56"/>
      <c r="D42" s="67"/>
      <c r="E42" s="56"/>
      <c r="F42" s="56"/>
      <c r="G42" s="51"/>
      <c r="H42" s="52"/>
      <c r="I42" s="52"/>
      <c r="J42" s="52"/>
      <c r="K42" s="51"/>
      <c r="L42" s="52"/>
      <c r="M42" s="52"/>
      <c r="N42" s="52"/>
      <c r="O42" s="53"/>
    </row>
    <row r="43" spans="2:15" ht="15">
      <c r="C43" s="56"/>
      <c r="D43" s="67"/>
      <c r="E43" s="56"/>
      <c r="F43" s="56"/>
      <c r="G43" s="61"/>
      <c r="H43" s="62"/>
      <c r="I43" s="62"/>
      <c r="J43" s="62"/>
      <c r="K43" s="61"/>
      <c r="L43" s="62"/>
      <c r="M43" s="62"/>
      <c r="N43" s="62"/>
      <c r="O43" s="63"/>
    </row>
    <row r="44" spans="2:15">
      <c r="C44" s="56"/>
      <c r="D44" s="54"/>
      <c r="E44" s="56"/>
      <c r="F44" s="56"/>
      <c r="G44" s="56"/>
      <c r="H44" s="58"/>
      <c r="K44" s="58"/>
    </row>
    <row r="45" spans="2:15" ht="15">
      <c r="C45" s="141"/>
      <c r="D45" s="141"/>
      <c r="E45" s="141"/>
      <c r="F45" s="141"/>
      <c r="G45" s="141"/>
      <c r="H45" s="68"/>
      <c r="I45" s="68"/>
      <c r="J45" s="68"/>
      <c r="K45" s="68"/>
    </row>
  </sheetData>
  <mergeCells count="17">
    <mergeCell ref="A27:B27"/>
    <mergeCell ref="A2:Q2"/>
    <mergeCell ref="A4:A5"/>
    <mergeCell ref="B4:B5"/>
    <mergeCell ref="C4:E4"/>
    <mergeCell ref="F4:H4"/>
    <mergeCell ref="I4:K4"/>
    <mergeCell ref="L4:N4"/>
    <mergeCell ref="O4:Q4"/>
    <mergeCell ref="C45:G45"/>
    <mergeCell ref="G33:G34"/>
    <mergeCell ref="C33:C34"/>
    <mergeCell ref="D33:D34"/>
    <mergeCell ref="C37:C38"/>
    <mergeCell ref="D37:D38"/>
    <mergeCell ref="C39:C41"/>
    <mergeCell ref="D39:D41"/>
  </mergeCells>
  <pageMargins left="0.25" right="0.25" top="0.75" bottom="0.75" header="0.3" footer="0.3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Q33"/>
  <sheetViews>
    <sheetView workbookViewId="0">
      <selection activeCell="N25" sqref="N25"/>
    </sheetView>
  </sheetViews>
  <sheetFormatPr defaultRowHeight="14.25"/>
  <cols>
    <col min="1" max="1" width="4.5" customWidth="1"/>
    <col min="2" max="2" width="37.625" customWidth="1"/>
    <col min="3" max="17" width="10.625" customWidth="1"/>
  </cols>
  <sheetData>
    <row r="2" spans="1:17" ht="20.25">
      <c r="A2" s="120" t="s">
        <v>122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0.100000000000001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0.100000000000001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0.100000000000001" customHeight="1">
      <c r="A6" s="7" t="s">
        <v>1</v>
      </c>
      <c r="B6" s="8" t="s">
        <v>4</v>
      </c>
      <c r="C6" s="9">
        <v>500</v>
      </c>
      <c r="D6" s="10">
        <v>479.25</v>
      </c>
      <c r="E6" s="11">
        <f>C6-D6</f>
        <v>20.75</v>
      </c>
      <c r="F6" s="9">
        <v>400</v>
      </c>
      <c r="G6" s="10">
        <v>395.91</v>
      </c>
      <c r="H6" s="11">
        <f>F6-G6</f>
        <v>4.089999999999975</v>
      </c>
      <c r="I6" s="9">
        <v>233.2</v>
      </c>
      <c r="J6" s="10">
        <v>233.2</v>
      </c>
      <c r="K6" s="11">
        <f>I6-J6</f>
        <v>0</v>
      </c>
      <c r="L6" s="9">
        <v>1235.77</v>
      </c>
      <c r="M6" s="10">
        <v>1235.77</v>
      </c>
      <c r="N6" s="16">
        <f>L6-M6</f>
        <v>0</v>
      </c>
      <c r="O6" s="9">
        <f>SUM(C6,F6,I6,L6)</f>
        <v>2368.9700000000003</v>
      </c>
      <c r="P6" s="10">
        <f>SUM(D6,G6,J6,M6)</f>
        <v>2344.13</v>
      </c>
      <c r="Q6" s="11">
        <f>SUM(E6,H6,K6,N6)</f>
        <v>24.839999999999975</v>
      </c>
    </row>
    <row r="7" spans="1:17" ht="20.100000000000001" customHeight="1">
      <c r="A7" s="12" t="s">
        <v>2</v>
      </c>
      <c r="B7" s="13" t="s">
        <v>29</v>
      </c>
      <c r="C7" s="14">
        <v>5000</v>
      </c>
      <c r="D7" s="15">
        <v>5000</v>
      </c>
      <c r="E7" s="16">
        <f>C7-D7</f>
        <v>0</v>
      </c>
      <c r="F7" s="14">
        <v>4914</v>
      </c>
      <c r="G7" s="15">
        <v>4900.5</v>
      </c>
      <c r="H7" s="16">
        <f>F7-G7</f>
        <v>13.5</v>
      </c>
      <c r="I7" s="14">
        <v>2000</v>
      </c>
      <c r="J7" s="15">
        <v>1999.93</v>
      </c>
      <c r="K7" s="16">
        <f>I7-J7</f>
        <v>6.9999999999936335E-2</v>
      </c>
      <c r="L7" s="14">
        <v>364.23</v>
      </c>
      <c r="M7" s="15">
        <v>364.23</v>
      </c>
      <c r="N7" s="16">
        <f>L7-M7</f>
        <v>0</v>
      </c>
      <c r="O7" s="14">
        <f t="shared" ref="O7:Q21" si="0">SUM(C7,F7,I7,L7)</f>
        <v>12278.23</v>
      </c>
      <c r="P7" s="15">
        <f t="shared" si="0"/>
        <v>12264.66</v>
      </c>
      <c r="Q7" s="16">
        <f t="shared" si="0"/>
        <v>13.569999999999936</v>
      </c>
    </row>
    <row r="8" spans="1:17" ht="20.100000000000001" customHeight="1">
      <c r="A8" s="12" t="s">
        <v>3</v>
      </c>
      <c r="B8" s="13" t="s">
        <v>45</v>
      </c>
      <c r="C8" s="14">
        <v>1824</v>
      </c>
      <c r="D8" s="15">
        <v>1751.02</v>
      </c>
      <c r="E8" s="16">
        <f t="shared" ref="E8:E21" si="1">C8-D8</f>
        <v>72.980000000000018</v>
      </c>
      <c r="F8" s="14">
        <v>1403.78</v>
      </c>
      <c r="G8" s="15">
        <v>1370.92</v>
      </c>
      <c r="H8" s="16">
        <f t="shared" ref="H8:H21" si="2">F8-G8</f>
        <v>32.8599999999999</v>
      </c>
      <c r="I8" s="14">
        <v>1630.01</v>
      </c>
      <c r="J8" s="15">
        <v>1624.19</v>
      </c>
      <c r="K8" s="16">
        <f>I8-J8</f>
        <v>5.8199999999999363</v>
      </c>
      <c r="L8" s="14"/>
      <c r="M8" s="15"/>
      <c r="N8" s="16">
        <f t="shared" ref="N8:N15" si="3">L8-M8</f>
        <v>0</v>
      </c>
      <c r="O8" s="14">
        <f t="shared" si="0"/>
        <v>4857.79</v>
      </c>
      <c r="P8" s="15">
        <f t="shared" si="0"/>
        <v>4746.13</v>
      </c>
      <c r="Q8" s="16">
        <f>SUM(E9,H8,K8,N8)</f>
        <v>38.679999999999836</v>
      </c>
    </row>
    <row r="9" spans="1:17" ht="20.100000000000001" customHeight="1">
      <c r="A9" s="12" t="s">
        <v>18</v>
      </c>
      <c r="B9" s="13" t="s">
        <v>203</v>
      </c>
      <c r="C9" s="17"/>
      <c r="D9" s="15"/>
      <c r="E9" s="16">
        <f t="shared" si="1"/>
        <v>0</v>
      </c>
      <c r="F9" s="14">
        <v>736</v>
      </c>
      <c r="G9" s="15">
        <v>736</v>
      </c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736</v>
      </c>
      <c r="P9" s="15">
        <f t="shared" si="0"/>
        <v>736</v>
      </c>
      <c r="Q9" s="16">
        <f>SUM(E9,H9,K9,N9)</f>
        <v>0</v>
      </c>
    </row>
    <row r="10" spans="1:17" ht="33" customHeight="1">
      <c r="A10" s="12" t="s">
        <v>19</v>
      </c>
      <c r="B10" s="65" t="s">
        <v>204</v>
      </c>
      <c r="C10" s="17"/>
      <c r="D10" s="15"/>
      <c r="E10" s="16">
        <f t="shared" si="1"/>
        <v>0</v>
      </c>
      <c r="F10" s="14">
        <v>80</v>
      </c>
      <c r="G10" s="15">
        <v>80</v>
      </c>
      <c r="H10" s="16">
        <f t="shared" si="2"/>
        <v>0</v>
      </c>
      <c r="I10" s="14">
        <v>200</v>
      </c>
      <c r="J10" s="15">
        <v>200</v>
      </c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280</v>
      </c>
      <c r="P10" s="15">
        <f t="shared" si="0"/>
        <v>280</v>
      </c>
      <c r="Q10" s="16">
        <f t="shared" si="0"/>
        <v>0</v>
      </c>
    </row>
    <row r="11" spans="1:17" ht="20.100000000000001" customHeight="1">
      <c r="A11" s="12" t="s">
        <v>20</v>
      </c>
      <c r="B11" s="13" t="s">
        <v>205</v>
      </c>
      <c r="C11" s="17"/>
      <c r="D11" s="15"/>
      <c r="E11" s="16">
        <f t="shared" si="1"/>
        <v>0</v>
      </c>
      <c r="F11" s="14"/>
      <c r="G11" s="15"/>
      <c r="H11" s="16">
        <f t="shared" si="2"/>
        <v>0</v>
      </c>
      <c r="I11" s="14">
        <v>800</v>
      </c>
      <c r="J11" s="15">
        <v>800</v>
      </c>
      <c r="K11" s="16">
        <v>0</v>
      </c>
      <c r="L11" s="14"/>
      <c r="M11" s="15"/>
      <c r="N11" s="16">
        <f t="shared" si="3"/>
        <v>0</v>
      </c>
      <c r="O11" s="14">
        <f t="shared" si="0"/>
        <v>800</v>
      </c>
      <c r="P11" s="15">
        <f t="shared" si="0"/>
        <v>800</v>
      </c>
      <c r="Q11" s="16">
        <f t="shared" si="0"/>
        <v>0</v>
      </c>
    </row>
    <row r="12" spans="1:17" ht="20.100000000000001" customHeight="1">
      <c r="A12" s="12" t="s">
        <v>21</v>
      </c>
      <c r="B12" s="13" t="s">
        <v>189</v>
      </c>
      <c r="C12" s="17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266.8</v>
      </c>
      <c r="J12" s="15">
        <v>266</v>
      </c>
      <c r="K12" s="16">
        <f>I12-J12</f>
        <v>0.80000000000001137</v>
      </c>
      <c r="L12" s="14"/>
      <c r="M12" s="15"/>
      <c r="N12" s="16">
        <f t="shared" si="3"/>
        <v>0</v>
      </c>
      <c r="O12" s="14">
        <f t="shared" si="0"/>
        <v>266.8</v>
      </c>
      <c r="P12" s="15">
        <f t="shared" si="0"/>
        <v>266</v>
      </c>
      <c r="Q12" s="16">
        <f t="shared" si="0"/>
        <v>0.80000000000001137</v>
      </c>
    </row>
    <row r="13" spans="1:17" ht="20.100000000000001" customHeight="1">
      <c r="A13" s="12" t="s">
        <v>22</v>
      </c>
      <c r="B13" s="13" t="s">
        <v>206</v>
      </c>
      <c r="C13" s="17"/>
      <c r="D13" s="15"/>
      <c r="E13" s="16">
        <f t="shared" si="1"/>
        <v>0</v>
      </c>
      <c r="F13" s="14"/>
      <c r="G13" s="15"/>
      <c r="H13" s="16">
        <f t="shared" si="2"/>
        <v>0</v>
      </c>
      <c r="I13" s="14">
        <v>1000</v>
      </c>
      <c r="J13" s="15">
        <v>1000</v>
      </c>
      <c r="K13" s="16">
        <f t="shared" ref="K13:K21" si="4">I13-J13</f>
        <v>0</v>
      </c>
      <c r="L13" s="14"/>
      <c r="M13" s="15"/>
      <c r="N13" s="16">
        <f t="shared" si="3"/>
        <v>0</v>
      </c>
      <c r="O13" s="14">
        <f t="shared" si="0"/>
        <v>1000</v>
      </c>
      <c r="P13" s="15">
        <f t="shared" si="0"/>
        <v>1000</v>
      </c>
      <c r="Q13" s="16">
        <f t="shared" si="0"/>
        <v>0</v>
      </c>
    </row>
    <row r="14" spans="1:17" ht="20.100000000000001" customHeight="1">
      <c r="A14" s="12" t="s">
        <v>23</v>
      </c>
      <c r="B14" s="13" t="s">
        <v>207</v>
      </c>
      <c r="C14" s="17"/>
      <c r="D14" s="15"/>
      <c r="E14" s="16">
        <f t="shared" si="1"/>
        <v>0</v>
      </c>
      <c r="F14" s="14"/>
      <c r="G14" s="15"/>
      <c r="H14" s="16">
        <f t="shared" si="2"/>
        <v>0</v>
      </c>
      <c r="I14" s="14">
        <v>2000</v>
      </c>
      <c r="J14" s="15">
        <v>0</v>
      </c>
      <c r="K14" s="16">
        <f t="shared" si="4"/>
        <v>2000</v>
      </c>
      <c r="L14" s="14">
        <v>7600</v>
      </c>
      <c r="M14" s="15">
        <v>4500</v>
      </c>
      <c r="N14" s="16">
        <f t="shared" si="3"/>
        <v>3100</v>
      </c>
      <c r="O14" s="14">
        <f t="shared" si="0"/>
        <v>9600</v>
      </c>
      <c r="P14" s="15">
        <f t="shared" si="0"/>
        <v>4500</v>
      </c>
      <c r="Q14" s="16">
        <f t="shared" si="0"/>
        <v>5100</v>
      </c>
    </row>
    <row r="15" spans="1:17" ht="20.100000000000001" customHeight="1">
      <c r="A15" s="12" t="s">
        <v>24</v>
      </c>
      <c r="B15" s="13" t="s">
        <v>208</v>
      </c>
      <c r="C15" s="17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>
        <v>668.78</v>
      </c>
      <c r="M15" s="15">
        <v>0</v>
      </c>
      <c r="N15" s="16">
        <f t="shared" si="3"/>
        <v>668.78</v>
      </c>
      <c r="O15" s="14">
        <f t="shared" si="0"/>
        <v>668.78</v>
      </c>
      <c r="P15" s="15">
        <f t="shared" si="0"/>
        <v>0</v>
      </c>
      <c r="Q15" s="16">
        <f t="shared" si="0"/>
        <v>668.78</v>
      </c>
    </row>
    <row r="16" spans="1:17" ht="20.100000000000001" customHeight="1">
      <c r="A16" s="12" t="s">
        <v>25</v>
      </c>
      <c r="B16" s="13"/>
      <c r="C16" s="17"/>
      <c r="D16" s="15"/>
      <c r="E16" s="16">
        <f t="shared" ref="E16:E19" si="5">C16-D16</f>
        <v>0</v>
      </c>
      <c r="F16" s="14"/>
      <c r="G16" s="15"/>
      <c r="H16" s="16">
        <f t="shared" ref="H16:H19" si="6">F16-G16</f>
        <v>0</v>
      </c>
      <c r="I16" s="14"/>
      <c r="J16" s="15"/>
      <c r="K16" s="16">
        <f t="shared" ref="K16:K19" si="7">I16-J16</f>
        <v>0</v>
      </c>
      <c r="L16" s="14"/>
      <c r="M16" s="15"/>
      <c r="N16" s="16">
        <f t="shared" ref="N16:N19" si="8">L16-M16</f>
        <v>0</v>
      </c>
      <c r="O16" s="14">
        <f t="shared" ref="O16:O19" si="9">SUM(C16,F16,I16,L16)</f>
        <v>0</v>
      </c>
      <c r="P16" s="15">
        <f t="shared" ref="P16:P19" si="10">SUM(D16,G16,J16,M16)</f>
        <v>0</v>
      </c>
      <c r="Q16" s="16">
        <f t="shared" ref="Q16:Q19" si="11">SUM(E16,H16,K16,N16)</f>
        <v>0</v>
      </c>
    </row>
    <row r="17" spans="1:17" ht="20.100000000000001" customHeight="1">
      <c r="A17" s="12" t="s">
        <v>26</v>
      </c>
      <c r="B17" s="13"/>
      <c r="C17" s="17"/>
      <c r="D17" s="15"/>
      <c r="E17" s="16">
        <f t="shared" si="5"/>
        <v>0</v>
      </c>
      <c r="F17" s="14"/>
      <c r="G17" s="15"/>
      <c r="H17" s="16">
        <f t="shared" si="6"/>
        <v>0</v>
      </c>
      <c r="I17" s="14"/>
      <c r="J17" s="15"/>
      <c r="K17" s="16">
        <f t="shared" si="7"/>
        <v>0</v>
      </c>
      <c r="L17" s="14"/>
      <c r="M17" s="15"/>
      <c r="N17" s="16">
        <f t="shared" si="8"/>
        <v>0</v>
      </c>
      <c r="O17" s="14">
        <f t="shared" si="9"/>
        <v>0</v>
      </c>
      <c r="P17" s="15">
        <f t="shared" si="10"/>
        <v>0</v>
      </c>
      <c r="Q17" s="16">
        <f t="shared" si="11"/>
        <v>0</v>
      </c>
    </row>
    <row r="18" spans="1:17" ht="20.100000000000001" customHeight="1">
      <c r="A18" s="12" t="s">
        <v>27</v>
      </c>
      <c r="B18" s="13"/>
      <c r="C18" s="17"/>
      <c r="D18" s="15"/>
      <c r="E18" s="16">
        <f t="shared" si="5"/>
        <v>0</v>
      </c>
      <c r="F18" s="14"/>
      <c r="G18" s="15"/>
      <c r="H18" s="16">
        <f t="shared" si="6"/>
        <v>0</v>
      </c>
      <c r="I18" s="14"/>
      <c r="J18" s="15"/>
      <c r="K18" s="16">
        <f t="shared" si="7"/>
        <v>0</v>
      </c>
      <c r="L18" s="14"/>
      <c r="M18" s="15"/>
      <c r="N18" s="16">
        <f t="shared" si="8"/>
        <v>0</v>
      </c>
      <c r="O18" s="14">
        <f t="shared" si="9"/>
        <v>0</v>
      </c>
      <c r="P18" s="15">
        <f t="shared" si="10"/>
        <v>0</v>
      </c>
      <c r="Q18" s="16">
        <f t="shared" si="11"/>
        <v>0</v>
      </c>
    </row>
    <row r="19" spans="1:17" ht="20.100000000000001" customHeight="1">
      <c r="A19" s="12" t="s">
        <v>62</v>
      </c>
      <c r="B19" s="13"/>
      <c r="C19" s="17"/>
      <c r="D19" s="15"/>
      <c r="E19" s="16">
        <f t="shared" si="5"/>
        <v>0</v>
      </c>
      <c r="F19" s="14"/>
      <c r="G19" s="15"/>
      <c r="H19" s="16">
        <f t="shared" si="6"/>
        <v>0</v>
      </c>
      <c r="I19" s="14"/>
      <c r="J19" s="15"/>
      <c r="K19" s="16">
        <f t="shared" si="7"/>
        <v>0</v>
      </c>
      <c r="L19" s="14"/>
      <c r="M19" s="15"/>
      <c r="N19" s="16">
        <f t="shared" si="8"/>
        <v>0</v>
      </c>
      <c r="O19" s="14">
        <f t="shared" si="9"/>
        <v>0</v>
      </c>
      <c r="P19" s="15">
        <f t="shared" si="10"/>
        <v>0</v>
      </c>
      <c r="Q19" s="16">
        <f t="shared" si="11"/>
        <v>0</v>
      </c>
    </row>
    <row r="20" spans="1:17" ht="20.100000000000001" customHeight="1">
      <c r="A20" s="12" t="s">
        <v>63</v>
      </c>
      <c r="B20" s="13"/>
      <c r="C20" s="17"/>
      <c r="D20" s="15"/>
      <c r="E20" s="16">
        <f t="shared" si="1"/>
        <v>0</v>
      </c>
      <c r="F20" s="14"/>
      <c r="G20" s="15"/>
      <c r="H20" s="16">
        <f t="shared" si="2"/>
        <v>0</v>
      </c>
      <c r="I20" s="14"/>
      <c r="J20" s="15"/>
      <c r="K20" s="16">
        <f t="shared" si="4"/>
        <v>0</v>
      </c>
      <c r="L20" s="14"/>
      <c r="M20" s="15"/>
      <c r="N20" s="16">
        <f>L20-M20</f>
        <v>0</v>
      </c>
      <c r="O20" s="14">
        <f t="shared" si="0"/>
        <v>0</v>
      </c>
      <c r="P20" s="15">
        <f t="shared" si="0"/>
        <v>0</v>
      </c>
      <c r="Q20" s="16">
        <f t="shared" si="0"/>
        <v>0</v>
      </c>
    </row>
    <row r="21" spans="1:17" ht="20.100000000000001" customHeight="1" thickBot="1">
      <c r="A21" s="12" t="s">
        <v>64</v>
      </c>
      <c r="B21" s="18"/>
      <c r="C21" s="19"/>
      <c r="D21" s="20"/>
      <c r="E21" s="16">
        <f t="shared" si="1"/>
        <v>0</v>
      </c>
      <c r="F21" s="22"/>
      <c r="G21" s="20"/>
      <c r="H21" s="16">
        <f t="shared" si="2"/>
        <v>0</v>
      </c>
      <c r="I21" s="22"/>
      <c r="J21" s="20"/>
      <c r="K21" s="16">
        <f t="shared" si="4"/>
        <v>0</v>
      </c>
      <c r="L21" s="22"/>
      <c r="M21" s="20"/>
      <c r="N21" s="21">
        <f>L21-M21</f>
        <v>0</v>
      </c>
      <c r="O21" s="14">
        <f t="shared" si="0"/>
        <v>0</v>
      </c>
      <c r="P21" s="15">
        <f t="shared" si="0"/>
        <v>0</v>
      </c>
      <c r="Q21" s="16">
        <f t="shared" si="0"/>
        <v>0</v>
      </c>
    </row>
    <row r="22" spans="1:17" ht="20.100000000000001" customHeight="1" thickBot="1">
      <c r="A22" s="118" t="s">
        <v>13</v>
      </c>
      <c r="B22" s="119"/>
      <c r="C22" s="23">
        <f>SUM(C6:C21)</f>
        <v>7324</v>
      </c>
      <c r="D22" s="24">
        <f>SUM(D6:D21)</f>
        <v>7230.27</v>
      </c>
      <c r="E22" s="6">
        <f>C22-D22</f>
        <v>93.729999999999563</v>
      </c>
      <c r="F22" s="23">
        <f>SUM(F6:F21)</f>
        <v>7533.78</v>
      </c>
      <c r="G22" s="24">
        <f>SUM(G6:G21)</f>
        <v>7483.33</v>
      </c>
      <c r="H22" s="5">
        <f t="shared" ref="H22:Q22" si="12">SUM(H6:H21)</f>
        <v>50.449999999999875</v>
      </c>
      <c r="I22" s="23">
        <f t="shared" si="12"/>
        <v>8130.01</v>
      </c>
      <c r="J22" s="24">
        <f t="shared" si="12"/>
        <v>6123.32</v>
      </c>
      <c r="K22" s="6">
        <f t="shared" si="12"/>
        <v>2006.6899999999998</v>
      </c>
      <c r="L22" s="25">
        <f>SUM(L6:L21)</f>
        <v>9868.7800000000007</v>
      </c>
      <c r="M22" s="24">
        <f>SUM(M6:M21)</f>
        <v>6100</v>
      </c>
      <c r="N22" s="5">
        <f t="shared" si="12"/>
        <v>3768.7799999999997</v>
      </c>
      <c r="O22" s="23">
        <f t="shared" si="12"/>
        <v>32856.57</v>
      </c>
      <c r="P22" s="24">
        <f t="shared" si="12"/>
        <v>26936.920000000002</v>
      </c>
      <c r="Q22" s="6">
        <f t="shared" si="12"/>
        <v>5846.6699999999992</v>
      </c>
    </row>
    <row r="24" spans="1:17">
      <c r="C24" s="77"/>
      <c r="D24" s="77"/>
      <c r="E24" s="77"/>
      <c r="F24" s="77"/>
      <c r="I24" s="77"/>
      <c r="L24" s="4"/>
      <c r="N24" s="4"/>
    </row>
    <row r="25" spans="1:17">
      <c r="C25" s="77"/>
      <c r="D25" s="77"/>
      <c r="E25" s="74"/>
      <c r="F25" s="74"/>
      <c r="G25" s="52"/>
      <c r="H25" s="51"/>
      <c r="I25" s="74"/>
      <c r="J25" s="52"/>
      <c r="K25" s="52"/>
      <c r="L25" s="53"/>
    </row>
    <row r="26" spans="1:17">
      <c r="E26" s="51"/>
      <c r="F26" s="52"/>
      <c r="G26" s="52"/>
      <c r="H26" s="69"/>
      <c r="I26" s="70"/>
      <c r="J26" s="52"/>
      <c r="K26" s="99"/>
      <c r="L26" s="64"/>
      <c r="M26" s="64"/>
      <c r="N26" s="64"/>
      <c r="O26" s="4"/>
    </row>
    <row r="27" spans="1:17">
      <c r="C27" s="81"/>
      <c r="D27" s="82"/>
      <c r="E27" s="69"/>
      <c r="F27" s="52"/>
      <c r="G27" s="52"/>
      <c r="H27" s="69"/>
      <c r="I27" s="52"/>
      <c r="J27" s="52"/>
      <c r="K27" s="99"/>
      <c r="L27" s="52"/>
      <c r="M27" s="52"/>
      <c r="N27" s="52"/>
      <c r="O27" s="53"/>
    </row>
    <row r="28" spans="1:17">
      <c r="C28" s="81"/>
      <c r="D28" s="82"/>
      <c r="E28" s="69"/>
      <c r="F28" s="52"/>
      <c r="G28" s="52"/>
      <c r="H28" s="55"/>
      <c r="I28" s="52"/>
      <c r="J28" s="52"/>
      <c r="K28" s="69"/>
      <c r="L28" s="52"/>
      <c r="M28" s="52"/>
      <c r="N28" s="52"/>
      <c r="O28" s="53"/>
    </row>
    <row r="29" spans="1:17">
      <c r="C29" s="142"/>
      <c r="D29" s="143"/>
      <c r="E29" s="51"/>
      <c r="F29" s="52"/>
      <c r="G29" s="52"/>
      <c r="H29" s="51"/>
      <c r="I29" s="52"/>
      <c r="J29" s="52"/>
      <c r="K29" s="69"/>
      <c r="L29" s="52"/>
      <c r="M29" s="52"/>
      <c r="N29" s="52"/>
      <c r="O29" s="53"/>
    </row>
    <row r="30" spans="1:17" ht="15.75">
      <c r="B30" s="26"/>
      <c r="C30" s="142"/>
      <c r="D30" s="143"/>
      <c r="E30" s="69"/>
      <c r="F30" s="52"/>
      <c r="G30" s="52"/>
      <c r="H30" s="61"/>
      <c r="I30" s="61"/>
      <c r="J30" s="61"/>
      <c r="K30" s="55"/>
      <c r="L30" s="52"/>
      <c r="M30" s="52"/>
      <c r="N30" s="52"/>
      <c r="O30" s="53"/>
    </row>
    <row r="31" spans="1:17" ht="15">
      <c r="B31" s="26"/>
      <c r="C31" s="142"/>
      <c r="D31" s="143"/>
      <c r="E31" s="51"/>
      <c r="F31" s="52"/>
      <c r="G31" s="52"/>
      <c r="H31" s="52"/>
      <c r="I31" s="53"/>
      <c r="J31" s="57"/>
      <c r="K31" s="51"/>
      <c r="L31" s="52"/>
      <c r="M31" s="52"/>
      <c r="N31" s="52"/>
      <c r="O31" s="53"/>
    </row>
    <row r="32" spans="1:17" ht="15.75">
      <c r="B32" s="26"/>
      <c r="C32" s="101"/>
      <c r="D32" s="102"/>
      <c r="E32" s="61"/>
      <c r="F32" s="61"/>
      <c r="G32" s="61"/>
      <c r="H32" s="61"/>
      <c r="I32" s="63"/>
      <c r="K32" s="61"/>
      <c r="L32" s="61"/>
      <c r="M32" s="61"/>
      <c r="N32" s="61"/>
      <c r="O32" s="63"/>
    </row>
    <row r="33" spans="3:11" ht="15">
      <c r="C33" s="129"/>
      <c r="D33" s="129"/>
      <c r="E33" s="129"/>
      <c r="F33" s="129"/>
      <c r="G33" s="129"/>
      <c r="H33" s="73"/>
      <c r="I33" s="73"/>
      <c r="J33" s="73"/>
      <c r="K33" s="73"/>
    </row>
  </sheetData>
  <mergeCells count="12">
    <mergeCell ref="C29:C31"/>
    <mergeCell ref="D29:D31"/>
    <mergeCell ref="C33:G33"/>
    <mergeCell ref="A22:B22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0"/>
  <sheetViews>
    <sheetView topLeftCell="A10" workbookViewId="0">
      <selection activeCell="B28" sqref="B28"/>
    </sheetView>
  </sheetViews>
  <sheetFormatPr defaultRowHeight="14.25"/>
  <cols>
    <col min="1" max="1" width="6.125" customWidth="1"/>
    <col min="2" max="2" width="38" customWidth="1"/>
    <col min="3" max="17" width="11.625" customWidth="1"/>
  </cols>
  <sheetData>
    <row r="2" spans="1:17" ht="20.25">
      <c r="A2" s="120" t="s">
        <v>38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18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7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400</v>
      </c>
      <c r="D6" s="10">
        <v>359.5</v>
      </c>
      <c r="E6" s="11">
        <f>C6-D6</f>
        <v>40.5</v>
      </c>
      <c r="F6" s="9">
        <v>400</v>
      </c>
      <c r="G6" s="10">
        <v>390</v>
      </c>
      <c r="H6" s="11">
        <f>F6-G6</f>
        <v>10</v>
      </c>
      <c r="I6" s="9">
        <v>400</v>
      </c>
      <c r="J6" s="10">
        <v>395.79</v>
      </c>
      <c r="K6" s="11">
        <f>I6-J6</f>
        <v>4.2099999999999795</v>
      </c>
      <c r="L6" s="9">
        <v>400</v>
      </c>
      <c r="M6" s="10">
        <v>387.87</v>
      </c>
      <c r="N6" s="16">
        <f>L6-M6</f>
        <v>12.129999999999995</v>
      </c>
      <c r="O6" s="9">
        <f>SUM(C6,F6,I6,L6)</f>
        <v>1600</v>
      </c>
      <c r="P6" s="10">
        <f>SUM(D6,G6,J6,M6)</f>
        <v>1533.1599999999999</v>
      </c>
      <c r="Q6" s="11">
        <f>SUM(E6,H6,K6,N6)</f>
        <v>66.839999999999975</v>
      </c>
    </row>
    <row r="7" spans="1:17" ht="24.95" customHeight="1">
      <c r="A7" s="12" t="s">
        <v>2</v>
      </c>
      <c r="B7" s="13" t="s">
        <v>46</v>
      </c>
      <c r="C7" s="14">
        <v>8999</v>
      </c>
      <c r="D7" s="15">
        <v>8999</v>
      </c>
      <c r="E7" s="16">
        <f>C7-D7</f>
        <v>0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7" si="0">SUM(C7,F7,I7,L7)</f>
        <v>8999</v>
      </c>
      <c r="P7" s="15">
        <f t="shared" si="0"/>
        <v>8999</v>
      </c>
      <c r="Q7" s="16">
        <f t="shared" si="0"/>
        <v>0</v>
      </c>
    </row>
    <row r="8" spans="1:17" ht="24.95" customHeight="1">
      <c r="A8" s="12" t="s">
        <v>3</v>
      </c>
      <c r="B8" s="13" t="s">
        <v>45</v>
      </c>
      <c r="C8" s="14">
        <v>2000</v>
      </c>
      <c r="D8" s="15">
        <v>1944.78</v>
      </c>
      <c r="E8" s="16">
        <f t="shared" ref="E8:E17" si="1">C8-D8</f>
        <v>55.220000000000027</v>
      </c>
      <c r="F8" s="14">
        <v>2000</v>
      </c>
      <c r="G8" s="15">
        <v>1998.5</v>
      </c>
      <c r="H8" s="16">
        <f t="shared" ref="H8:H17" si="2">F8-G8</f>
        <v>1.5</v>
      </c>
      <c r="I8" s="14">
        <v>2000</v>
      </c>
      <c r="J8" s="15">
        <v>1980.47</v>
      </c>
      <c r="K8" s="16">
        <f>I8-J8</f>
        <v>19.529999999999973</v>
      </c>
      <c r="L8" s="14">
        <v>1591.51</v>
      </c>
      <c r="M8" s="15">
        <v>1589.06</v>
      </c>
      <c r="N8" s="16">
        <f t="shared" ref="N8:N14" si="3">L8-M8</f>
        <v>2.4500000000000455</v>
      </c>
      <c r="O8" s="14">
        <f t="shared" si="0"/>
        <v>7591.51</v>
      </c>
      <c r="P8" s="15">
        <f t="shared" si="0"/>
        <v>7512.8099999999995</v>
      </c>
      <c r="Q8" s="16">
        <f>SUM(E9,H8,K8,N8)</f>
        <v>23.480000000000018</v>
      </c>
    </row>
    <row r="9" spans="1:17" ht="24.95" customHeight="1">
      <c r="A9" s="12" t="s">
        <v>18</v>
      </c>
      <c r="B9" s="13" t="s">
        <v>48</v>
      </c>
      <c r="C9" s="17"/>
      <c r="D9" s="15"/>
      <c r="E9" s="16">
        <f t="shared" si="1"/>
        <v>0</v>
      </c>
      <c r="F9" s="14">
        <v>8721.8799999999992</v>
      </c>
      <c r="G9" s="15">
        <v>8720</v>
      </c>
      <c r="H9" s="16">
        <f t="shared" si="2"/>
        <v>1.8799999999991996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8721.8799999999992</v>
      </c>
      <c r="P9" s="15">
        <f t="shared" si="0"/>
        <v>8720</v>
      </c>
      <c r="Q9" s="16">
        <f>SUM(E9,H9,K9,N9)</f>
        <v>1.8799999999991996</v>
      </c>
    </row>
    <row r="10" spans="1:17" ht="24.95" customHeight="1">
      <c r="A10" s="12" t="s">
        <v>19</v>
      </c>
      <c r="B10" s="13" t="s">
        <v>49</v>
      </c>
      <c r="C10" s="17"/>
      <c r="D10" s="15"/>
      <c r="E10" s="16">
        <f t="shared" si="1"/>
        <v>0</v>
      </c>
      <c r="F10" s="14">
        <v>500</v>
      </c>
      <c r="G10" s="15">
        <v>492</v>
      </c>
      <c r="H10" s="16">
        <f t="shared" si="2"/>
        <v>8</v>
      </c>
      <c r="I10" s="14"/>
      <c r="J10" s="15"/>
      <c r="K10" s="16">
        <v>0</v>
      </c>
      <c r="L10" s="14"/>
      <c r="M10" s="15"/>
      <c r="N10" s="16">
        <f t="shared" si="3"/>
        <v>0</v>
      </c>
      <c r="O10" s="14">
        <f t="shared" si="0"/>
        <v>500</v>
      </c>
      <c r="P10" s="15">
        <f t="shared" si="0"/>
        <v>492</v>
      </c>
      <c r="Q10" s="16">
        <f t="shared" si="0"/>
        <v>8</v>
      </c>
    </row>
    <row r="11" spans="1:17" ht="24.95" customHeight="1">
      <c r="A11" s="12" t="s">
        <v>20</v>
      </c>
      <c r="B11" s="13" t="s">
        <v>47</v>
      </c>
      <c r="C11" s="17"/>
      <c r="D11" s="15"/>
      <c r="E11" s="16">
        <f t="shared" si="1"/>
        <v>0</v>
      </c>
      <c r="F11" s="14"/>
      <c r="G11" s="15"/>
      <c r="H11" s="16">
        <f t="shared" si="2"/>
        <v>0</v>
      </c>
      <c r="I11" s="14"/>
      <c r="J11" s="15"/>
      <c r="K11" s="16">
        <f>I11-J11</f>
        <v>0</v>
      </c>
      <c r="L11" s="14"/>
      <c r="M11" s="15"/>
      <c r="N11" s="16">
        <f t="shared" si="3"/>
        <v>0</v>
      </c>
      <c r="O11" s="14">
        <f t="shared" si="0"/>
        <v>0</v>
      </c>
      <c r="P11" s="15">
        <f t="shared" si="0"/>
        <v>0</v>
      </c>
      <c r="Q11" s="16">
        <f t="shared" si="0"/>
        <v>0</v>
      </c>
    </row>
    <row r="12" spans="1:17" ht="24.95" customHeight="1">
      <c r="A12" s="12" t="s">
        <v>21</v>
      </c>
      <c r="B12" s="13" t="s">
        <v>50</v>
      </c>
      <c r="C12" s="17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9934.1299999999992</v>
      </c>
      <c r="J12" s="15">
        <v>9446.09</v>
      </c>
      <c r="K12" s="16">
        <f t="shared" ref="K12:K17" si="4">I12-J12</f>
        <v>488.03999999999905</v>
      </c>
      <c r="L12" s="14"/>
      <c r="M12" s="15"/>
      <c r="N12" s="16">
        <f t="shared" si="3"/>
        <v>0</v>
      </c>
      <c r="O12" s="14">
        <f t="shared" si="0"/>
        <v>9934.1299999999992</v>
      </c>
      <c r="P12" s="15">
        <f t="shared" si="0"/>
        <v>9446.09</v>
      </c>
      <c r="Q12" s="16">
        <f t="shared" si="0"/>
        <v>488.03999999999905</v>
      </c>
    </row>
    <row r="13" spans="1:17" ht="24.95" customHeight="1">
      <c r="A13" s="12" t="s">
        <v>22</v>
      </c>
      <c r="B13" s="13" t="s">
        <v>51</v>
      </c>
      <c r="C13" s="17"/>
      <c r="D13" s="15"/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si="4"/>
        <v>0</v>
      </c>
      <c r="L13" s="14">
        <v>13000</v>
      </c>
      <c r="M13" s="15">
        <v>13000</v>
      </c>
      <c r="N13" s="16">
        <f t="shared" si="3"/>
        <v>0</v>
      </c>
      <c r="O13" s="14">
        <f t="shared" si="0"/>
        <v>13000</v>
      </c>
      <c r="P13" s="15">
        <f t="shared" si="0"/>
        <v>13000</v>
      </c>
      <c r="Q13" s="16">
        <f t="shared" si="0"/>
        <v>0</v>
      </c>
    </row>
    <row r="14" spans="1:17" ht="24.95" customHeight="1">
      <c r="A14" s="12" t="s">
        <v>23</v>
      </c>
      <c r="B14" s="13"/>
      <c r="C14" s="17"/>
      <c r="D14" s="15"/>
      <c r="E14" s="16">
        <f t="shared" si="1"/>
        <v>0</v>
      </c>
      <c r="F14" s="14"/>
      <c r="G14" s="15"/>
      <c r="H14" s="16">
        <f t="shared" si="2"/>
        <v>0</v>
      </c>
      <c r="I14" s="14"/>
      <c r="J14" s="15"/>
      <c r="K14" s="16">
        <f>I14-J14</f>
        <v>0</v>
      </c>
      <c r="L14" s="14"/>
      <c r="M14" s="15"/>
      <c r="N14" s="16">
        <f t="shared" si="3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 ht="24.95" customHeight="1">
      <c r="A15" s="12" t="s">
        <v>24</v>
      </c>
      <c r="B15" s="13"/>
      <c r="C15" s="17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 t="shared" si="4"/>
        <v>0</v>
      </c>
      <c r="L15" s="14"/>
      <c r="M15" s="15"/>
      <c r="N15" s="16">
        <f>L15-M15</f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>
      <c r="A16" s="12" t="s">
        <v>25</v>
      </c>
      <c r="B16" s="13"/>
      <c r="C16" s="17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 thickBot="1">
      <c r="A17" s="12" t="s">
        <v>26</v>
      </c>
      <c r="B17" s="18"/>
      <c r="C17" s="19"/>
      <c r="D17" s="20"/>
      <c r="E17" s="16">
        <f t="shared" si="1"/>
        <v>0</v>
      </c>
      <c r="F17" s="22"/>
      <c r="G17" s="20"/>
      <c r="H17" s="16">
        <f t="shared" si="2"/>
        <v>0</v>
      </c>
      <c r="I17" s="22"/>
      <c r="J17" s="20"/>
      <c r="K17" s="16">
        <f t="shared" si="4"/>
        <v>0</v>
      </c>
      <c r="L17" s="22"/>
      <c r="M17" s="20"/>
      <c r="N17" s="21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31.5" customHeight="1" thickBot="1">
      <c r="A18" s="118" t="s">
        <v>13</v>
      </c>
      <c r="B18" s="119"/>
      <c r="C18" s="23">
        <f>SUM(C6:C17)</f>
        <v>11399</v>
      </c>
      <c r="D18" s="24">
        <f>SUM(D6:D17)</f>
        <v>11303.28</v>
      </c>
      <c r="E18" s="6">
        <f>C18-D18</f>
        <v>95.719999999999345</v>
      </c>
      <c r="F18" s="23">
        <f>SUM(F6:F17)</f>
        <v>11621.88</v>
      </c>
      <c r="G18" s="24">
        <f>SUM(G6:G17)</f>
        <v>11600.5</v>
      </c>
      <c r="H18" s="5">
        <f t="shared" ref="H18:Q18" si="5">SUM(H6:H17)</f>
        <v>21.3799999999992</v>
      </c>
      <c r="I18" s="23">
        <f t="shared" si="5"/>
        <v>12334.13</v>
      </c>
      <c r="J18" s="24">
        <f t="shared" si="5"/>
        <v>11822.35</v>
      </c>
      <c r="K18" s="6">
        <f t="shared" si="5"/>
        <v>511.77999999999901</v>
      </c>
      <c r="L18" s="25">
        <f>SUM(L6:L17)</f>
        <v>14991.51</v>
      </c>
      <c r="M18" s="24">
        <f>SUM(M6:M17)</f>
        <v>14976.93</v>
      </c>
      <c r="N18" s="5">
        <f t="shared" si="5"/>
        <v>14.580000000000041</v>
      </c>
      <c r="O18" s="23">
        <f t="shared" si="5"/>
        <v>50346.52</v>
      </c>
      <c r="P18" s="24">
        <f t="shared" si="5"/>
        <v>49703.06</v>
      </c>
      <c r="Q18" s="6">
        <f t="shared" si="5"/>
        <v>588.23999999999819</v>
      </c>
    </row>
    <row r="20" spans="1:17">
      <c r="C20" s="4"/>
      <c r="F20" s="4"/>
      <c r="N20" s="4"/>
    </row>
    <row r="21" spans="1:17">
      <c r="C21" s="4"/>
      <c r="I21" s="4"/>
      <c r="L21" s="4"/>
    </row>
    <row r="23" spans="1:17">
      <c r="F23" s="51"/>
      <c r="G23" s="52"/>
      <c r="H23" s="52"/>
      <c r="J23" s="64"/>
      <c r="K23" s="64"/>
      <c r="L23" s="64"/>
      <c r="M23" s="4"/>
    </row>
    <row r="24" spans="1:17">
      <c r="C24" s="55"/>
      <c r="D24" s="56"/>
      <c r="E24" s="56"/>
      <c r="F24" s="51"/>
      <c r="G24" s="52"/>
      <c r="H24" s="52"/>
      <c r="I24" s="51"/>
      <c r="J24" s="52"/>
      <c r="K24" s="52"/>
      <c r="L24" s="52"/>
      <c r="M24" s="53"/>
    </row>
    <row r="25" spans="1:17">
      <c r="C25" s="54"/>
      <c r="D25" s="56"/>
      <c r="E25" s="56"/>
      <c r="F25" s="51"/>
      <c r="G25" s="52"/>
      <c r="H25" s="52"/>
      <c r="I25" s="51"/>
      <c r="J25" s="52"/>
      <c r="K25" s="52"/>
      <c r="L25" s="52"/>
      <c r="M25" s="53"/>
    </row>
    <row r="26" spans="1:17" ht="15">
      <c r="B26" s="26"/>
      <c r="C26" s="128"/>
      <c r="D26" s="56"/>
      <c r="E26" s="51"/>
      <c r="F26" s="52"/>
      <c r="G26" s="52"/>
      <c r="H26" s="52"/>
      <c r="I26" s="51"/>
      <c r="J26" s="52"/>
      <c r="K26" s="52"/>
      <c r="L26" s="52"/>
      <c r="M26" s="53"/>
    </row>
    <row r="27" spans="1:17" ht="15">
      <c r="B27" s="26"/>
      <c r="C27" s="128"/>
      <c r="D27" s="56"/>
      <c r="E27" s="51"/>
      <c r="F27" s="52"/>
      <c r="G27" s="52"/>
      <c r="H27" s="52"/>
      <c r="I27" s="51"/>
      <c r="J27" s="52"/>
      <c r="K27" s="52"/>
      <c r="L27" s="52"/>
      <c r="M27" s="53"/>
    </row>
    <row r="28" spans="1:17" ht="15.75">
      <c r="B28" s="26"/>
      <c r="E28" s="51"/>
      <c r="F28" s="52"/>
      <c r="G28" s="52"/>
      <c r="H28" s="52"/>
      <c r="I28" s="61"/>
      <c r="J28" s="62"/>
      <c r="K28" s="62"/>
      <c r="L28" s="62"/>
      <c r="M28" s="63"/>
    </row>
    <row r="29" spans="1:17">
      <c r="E29" s="51"/>
      <c r="F29" s="52"/>
      <c r="G29" s="52"/>
      <c r="H29" s="52"/>
      <c r="I29" s="53"/>
    </row>
    <row r="30" spans="1:17" ht="15">
      <c r="E30" s="61"/>
      <c r="F30" s="62"/>
      <c r="G30" s="62"/>
      <c r="H30" s="62"/>
      <c r="I30" s="63"/>
    </row>
  </sheetData>
  <mergeCells count="10">
    <mergeCell ref="C26:C27"/>
    <mergeCell ref="A18:B18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BC27-6D91-4CD0-872D-61D03013E77C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686D-029B-43BD-A787-11709E4BBC85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42FA-4CB4-480F-A490-331F9F1DE6D1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2490-235F-48FF-BBC9-9CF4649F1639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Q41"/>
  <sheetViews>
    <sheetView workbookViewId="0">
      <selection activeCell="N20" sqref="N20"/>
    </sheetView>
  </sheetViews>
  <sheetFormatPr defaultRowHeight="14.25"/>
  <cols>
    <col min="1" max="1" width="5.5" customWidth="1"/>
    <col min="2" max="2" width="36.75" customWidth="1"/>
    <col min="3" max="17" width="10.625" customWidth="1"/>
  </cols>
  <sheetData>
    <row r="2" spans="1:17" ht="20.25">
      <c r="A2" s="120" t="s">
        <v>123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0.100000000000001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0.100000000000001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0.100000000000001" customHeight="1">
      <c r="A6" s="7" t="s">
        <v>1</v>
      </c>
      <c r="B6" s="8" t="s">
        <v>89</v>
      </c>
      <c r="C6" s="9">
        <v>0</v>
      </c>
      <c r="D6" s="10"/>
      <c r="E6" s="11">
        <f>C6-D6</f>
        <v>0</v>
      </c>
      <c r="F6" s="9">
        <v>2800</v>
      </c>
      <c r="G6" s="10">
        <v>2800</v>
      </c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2800</v>
      </c>
      <c r="P6" s="10">
        <f>SUM(D6,G6,J6,M6)</f>
        <v>2800</v>
      </c>
      <c r="Q6" s="11">
        <f>SUM(E6,H6,K6,N6)</f>
        <v>0</v>
      </c>
    </row>
    <row r="7" spans="1:17" ht="20.100000000000001" customHeight="1">
      <c r="A7" s="12" t="s">
        <v>2</v>
      </c>
      <c r="B7" s="13" t="s">
        <v>209</v>
      </c>
      <c r="C7" s="14">
        <v>1000</v>
      </c>
      <c r="D7" s="15">
        <v>984.46</v>
      </c>
      <c r="E7" s="16">
        <f>C7-D7</f>
        <v>15.539999999999964</v>
      </c>
      <c r="F7" s="14">
        <v>1890.23</v>
      </c>
      <c r="G7" s="15">
        <v>1862.83</v>
      </c>
      <c r="H7" s="16">
        <f>F7-G7</f>
        <v>27.400000000000091</v>
      </c>
      <c r="I7" s="14">
        <v>2278.4</v>
      </c>
      <c r="J7" s="15">
        <v>2215.67</v>
      </c>
      <c r="K7" s="16">
        <f>I7-J7</f>
        <v>62.730000000000018</v>
      </c>
      <c r="L7" s="14">
        <v>2650</v>
      </c>
      <c r="M7" s="15">
        <v>2526.41</v>
      </c>
      <c r="N7" s="16">
        <f>L7-M7</f>
        <v>123.59000000000015</v>
      </c>
      <c r="O7" s="14">
        <f t="shared" ref="O7:Q17" si="0">SUM(C7,F7,I7,L7)</f>
        <v>7818.63</v>
      </c>
      <c r="P7" s="15">
        <f t="shared" si="0"/>
        <v>7589.37</v>
      </c>
      <c r="Q7" s="16">
        <f t="shared" si="0"/>
        <v>229.26000000000022</v>
      </c>
    </row>
    <row r="8" spans="1:17" ht="20.100000000000001" customHeight="1">
      <c r="A8" s="12" t="s">
        <v>3</v>
      </c>
      <c r="B8" s="13" t="s">
        <v>141</v>
      </c>
      <c r="C8" s="14">
        <v>900</v>
      </c>
      <c r="D8" s="15">
        <v>684.15</v>
      </c>
      <c r="E8" s="16">
        <f t="shared" ref="E8:E17" si="1">C8-D8</f>
        <v>215.85000000000002</v>
      </c>
      <c r="F8" s="14">
        <v>300</v>
      </c>
      <c r="G8" s="15">
        <v>299.3</v>
      </c>
      <c r="H8" s="16">
        <f t="shared" ref="H8:H17" si="2">F8-G8</f>
        <v>0.69999999999998863</v>
      </c>
      <c r="I8" s="14">
        <v>300</v>
      </c>
      <c r="J8" s="15">
        <v>299.8</v>
      </c>
      <c r="K8" s="16">
        <f>I8-J8</f>
        <v>0.19999999999998863</v>
      </c>
      <c r="L8" s="14">
        <v>1000.81</v>
      </c>
      <c r="M8" s="15">
        <v>910.37</v>
      </c>
      <c r="N8" s="16">
        <f t="shared" ref="N8:N14" si="3">L8-M8</f>
        <v>90.439999999999941</v>
      </c>
      <c r="O8" s="14">
        <f t="shared" si="0"/>
        <v>2500.81</v>
      </c>
      <c r="P8" s="15">
        <f t="shared" si="0"/>
        <v>2193.62</v>
      </c>
      <c r="Q8" s="16">
        <f>SUM(E9,H8,K8,N8)</f>
        <v>292.18999999999994</v>
      </c>
    </row>
    <row r="9" spans="1:17" ht="20.100000000000001" customHeight="1">
      <c r="A9" s="12" t="s">
        <v>18</v>
      </c>
      <c r="B9" s="13" t="s">
        <v>4</v>
      </c>
      <c r="C9" s="14">
        <v>580</v>
      </c>
      <c r="D9" s="15">
        <v>379.15</v>
      </c>
      <c r="E9" s="16">
        <f t="shared" si="1"/>
        <v>200.85000000000002</v>
      </c>
      <c r="F9" s="14">
        <v>600</v>
      </c>
      <c r="G9" s="15">
        <v>574.28</v>
      </c>
      <c r="H9" s="16">
        <f t="shared" si="2"/>
        <v>25.720000000000027</v>
      </c>
      <c r="I9" s="14">
        <v>1000</v>
      </c>
      <c r="J9" s="15">
        <v>954.7</v>
      </c>
      <c r="K9" s="16">
        <f t="shared" ref="K9:K11" si="4">I9-J9</f>
        <v>45.299999999999955</v>
      </c>
      <c r="L9" s="14">
        <v>1200</v>
      </c>
      <c r="M9" s="15">
        <v>1160.45</v>
      </c>
      <c r="N9" s="16">
        <f t="shared" si="3"/>
        <v>39.549999999999955</v>
      </c>
      <c r="O9" s="14">
        <f t="shared" si="0"/>
        <v>3380</v>
      </c>
      <c r="P9" s="15">
        <f t="shared" si="0"/>
        <v>3068.58</v>
      </c>
      <c r="Q9" s="16">
        <f>SUM(E9,H9,K9,N9)</f>
        <v>311.41999999999996</v>
      </c>
    </row>
    <row r="10" spans="1:17" ht="20.25" customHeight="1">
      <c r="A10" s="12" t="s">
        <v>19</v>
      </c>
      <c r="B10" s="13" t="s">
        <v>84</v>
      </c>
      <c r="C10" s="14">
        <v>100</v>
      </c>
      <c r="D10" s="15">
        <v>95.6</v>
      </c>
      <c r="E10" s="16">
        <f t="shared" si="1"/>
        <v>4.4000000000000057</v>
      </c>
      <c r="F10" s="14">
        <v>0</v>
      </c>
      <c r="G10" s="15"/>
      <c r="H10" s="16">
        <f t="shared" si="2"/>
        <v>0</v>
      </c>
      <c r="I10" s="14"/>
      <c r="J10" s="15"/>
      <c r="K10" s="16">
        <f t="shared" si="4"/>
        <v>0</v>
      </c>
      <c r="L10" s="14"/>
      <c r="M10" s="15"/>
      <c r="N10" s="16">
        <f t="shared" si="3"/>
        <v>0</v>
      </c>
      <c r="O10" s="14">
        <f t="shared" si="0"/>
        <v>100</v>
      </c>
      <c r="P10" s="15">
        <f t="shared" si="0"/>
        <v>95.6</v>
      </c>
      <c r="Q10" s="16">
        <f t="shared" si="0"/>
        <v>4.4000000000000057</v>
      </c>
    </row>
    <row r="11" spans="1:17" ht="20.100000000000001" customHeight="1">
      <c r="A11" s="12" t="s">
        <v>20</v>
      </c>
      <c r="B11" s="13" t="s">
        <v>29</v>
      </c>
      <c r="C11" s="14">
        <v>6910.23</v>
      </c>
      <c r="D11" s="15">
        <v>6909.99</v>
      </c>
      <c r="E11" s="16">
        <f t="shared" si="1"/>
        <v>0.23999999999978172</v>
      </c>
      <c r="F11" s="14">
        <v>0</v>
      </c>
      <c r="G11" s="15"/>
      <c r="H11" s="16">
        <f t="shared" si="2"/>
        <v>0</v>
      </c>
      <c r="I11" s="14"/>
      <c r="J11" s="15"/>
      <c r="K11" s="16">
        <f t="shared" si="4"/>
        <v>0</v>
      </c>
      <c r="L11" s="14"/>
      <c r="M11" s="15"/>
      <c r="N11" s="16">
        <f t="shared" si="3"/>
        <v>0</v>
      </c>
      <c r="O11" s="14">
        <f t="shared" si="0"/>
        <v>6910.23</v>
      </c>
      <c r="P11" s="15">
        <f t="shared" si="0"/>
        <v>6909.99</v>
      </c>
      <c r="Q11" s="16">
        <f t="shared" si="0"/>
        <v>0.23999999999978172</v>
      </c>
    </row>
    <row r="12" spans="1:17" ht="20.100000000000001" customHeight="1">
      <c r="A12" s="12" t="s">
        <v>21</v>
      </c>
      <c r="B12" s="13" t="s">
        <v>210</v>
      </c>
      <c r="C12" s="14"/>
      <c r="D12" s="15"/>
      <c r="E12" s="16">
        <f t="shared" si="1"/>
        <v>0</v>
      </c>
      <c r="F12" s="14">
        <v>3900</v>
      </c>
      <c r="G12" s="15">
        <v>3895.86</v>
      </c>
      <c r="H12" s="16">
        <f t="shared" si="2"/>
        <v>4.1399999999998727</v>
      </c>
      <c r="I12" s="14">
        <v>1771.51</v>
      </c>
      <c r="J12" s="15">
        <v>1724.48</v>
      </c>
      <c r="K12" s="16">
        <f>I12-J12</f>
        <v>47.029999999999973</v>
      </c>
      <c r="L12" s="14"/>
      <c r="M12" s="15"/>
      <c r="N12" s="16">
        <f t="shared" si="3"/>
        <v>0</v>
      </c>
      <c r="O12" s="14">
        <f t="shared" si="0"/>
        <v>5671.51</v>
      </c>
      <c r="P12" s="15">
        <f t="shared" si="0"/>
        <v>5620.34</v>
      </c>
      <c r="Q12" s="16">
        <f t="shared" si="0"/>
        <v>51.169999999999845</v>
      </c>
    </row>
    <row r="13" spans="1:17" ht="20.100000000000001" customHeight="1">
      <c r="A13" s="12" t="s">
        <v>22</v>
      </c>
      <c r="B13" s="13" t="s">
        <v>212</v>
      </c>
      <c r="C13" s="14"/>
      <c r="D13" s="15"/>
      <c r="E13" s="16">
        <f t="shared" si="1"/>
        <v>0</v>
      </c>
      <c r="F13" s="14"/>
      <c r="G13" s="15"/>
      <c r="H13" s="16">
        <f t="shared" si="2"/>
        <v>0</v>
      </c>
      <c r="I13" s="14">
        <v>506</v>
      </c>
      <c r="J13" s="15">
        <v>500</v>
      </c>
      <c r="K13" s="16">
        <f t="shared" ref="K13:K17" si="5">I13-J13</f>
        <v>6</v>
      </c>
      <c r="L13" s="14">
        <v>7278</v>
      </c>
      <c r="M13" s="15">
        <v>7143.44</v>
      </c>
      <c r="N13" s="16">
        <f t="shared" si="3"/>
        <v>134.5600000000004</v>
      </c>
      <c r="O13" s="14">
        <f t="shared" si="0"/>
        <v>7784</v>
      </c>
      <c r="P13" s="15">
        <f t="shared" si="0"/>
        <v>7643.44</v>
      </c>
      <c r="Q13" s="16">
        <f t="shared" si="0"/>
        <v>140.5600000000004</v>
      </c>
    </row>
    <row r="14" spans="1:17" ht="20.100000000000001" customHeight="1">
      <c r="A14" s="12" t="s">
        <v>23</v>
      </c>
      <c r="B14" s="13" t="s">
        <v>211</v>
      </c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>
        <v>1421.6</v>
      </c>
      <c r="J14" s="15">
        <v>1421.6</v>
      </c>
      <c r="K14" s="16">
        <f t="shared" si="5"/>
        <v>0</v>
      </c>
      <c r="L14" s="14"/>
      <c r="M14" s="15"/>
      <c r="N14" s="16">
        <f t="shared" si="3"/>
        <v>0</v>
      </c>
      <c r="O14" s="14">
        <f t="shared" si="0"/>
        <v>1421.6</v>
      </c>
      <c r="P14" s="15">
        <f t="shared" si="0"/>
        <v>1421.6</v>
      </c>
      <c r="Q14" s="16">
        <f t="shared" si="0"/>
        <v>0</v>
      </c>
    </row>
    <row r="15" spans="1:17" ht="20.100000000000001" customHeight="1">
      <c r="A15" s="12" t="s">
        <v>24</v>
      </c>
      <c r="B15" s="13" t="s">
        <v>213</v>
      </c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>
        <v>2800</v>
      </c>
      <c r="J15" s="15">
        <v>2800</v>
      </c>
      <c r="K15" s="16">
        <f t="shared" si="5"/>
        <v>0</v>
      </c>
      <c r="L15" s="14"/>
      <c r="M15" s="15"/>
      <c r="N15" s="16">
        <f>L15-M15</f>
        <v>0</v>
      </c>
      <c r="O15" s="14">
        <f t="shared" si="0"/>
        <v>2800</v>
      </c>
      <c r="P15" s="15">
        <f t="shared" si="0"/>
        <v>2800</v>
      </c>
      <c r="Q15" s="16">
        <f t="shared" si="0"/>
        <v>0</v>
      </c>
    </row>
    <row r="16" spans="1:17" ht="20.100000000000001" customHeight="1">
      <c r="A16" s="12" t="s">
        <v>25</v>
      </c>
      <c r="B16" s="13" t="s">
        <v>97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5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0.100000000000001" customHeight="1" thickBot="1">
      <c r="A17" s="12" t="s">
        <v>26</v>
      </c>
      <c r="B17" s="18"/>
      <c r="C17" s="22"/>
      <c r="D17" s="20"/>
      <c r="E17" s="16">
        <f t="shared" si="1"/>
        <v>0</v>
      </c>
      <c r="F17" s="22"/>
      <c r="G17" s="20"/>
      <c r="H17" s="16">
        <f t="shared" si="2"/>
        <v>0</v>
      </c>
      <c r="I17" s="22"/>
      <c r="J17" s="20"/>
      <c r="K17" s="16">
        <f t="shared" si="5"/>
        <v>0</v>
      </c>
      <c r="L17" s="22"/>
      <c r="M17" s="20"/>
      <c r="N17" s="21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0.100000000000001" customHeight="1" thickBot="1">
      <c r="A18" s="118" t="s">
        <v>13</v>
      </c>
      <c r="B18" s="119"/>
      <c r="C18" s="23">
        <f>SUM(C6:C17)</f>
        <v>9490.23</v>
      </c>
      <c r="D18" s="24">
        <f>SUM(D6:D17)</f>
        <v>9053.35</v>
      </c>
      <c r="E18" s="6">
        <f>C18-D18</f>
        <v>436.8799999999992</v>
      </c>
      <c r="F18" s="23">
        <f>SUM(F6:F17)</f>
        <v>9490.23</v>
      </c>
      <c r="G18" s="24">
        <f>SUM(G6:G17)</f>
        <v>9432.27</v>
      </c>
      <c r="H18" s="5">
        <f t="shared" ref="H18:Q18" si="6">SUM(H6:H17)</f>
        <v>57.95999999999998</v>
      </c>
      <c r="I18" s="23">
        <f t="shared" si="6"/>
        <v>10077.51</v>
      </c>
      <c r="J18" s="24">
        <f t="shared" si="6"/>
        <v>9916.25</v>
      </c>
      <c r="K18" s="6">
        <f t="shared" si="6"/>
        <v>161.25999999999993</v>
      </c>
      <c r="L18" s="25">
        <f>SUM(L6:L17)</f>
        <v>12128.81</v>
      </c>
      <c r="M18" s="24">
        <f>SUM(M6:M17)</f>
        <v>11740.669999999998</v>
      </c>
      <c r="N18" s="5">
        <f>SUM(N6:N17)</f>
        <v>388.14000000000044</v>
      </c>
      <c r="O18" s="23">
        <f t="shared" si="6"/>
        <v>41186.78</v>
      </c>
      <c r="P18" s="24">
        <f t="shared" si="6"/>
        <v>40142.539999999994</v>
      </c>
      <c r="Q18" s="6">
        <f t="shared" si="6"/>
        <v>1029.2400000000002</v>
      </c>
    </row>
    <row r="20" spans="1:17">
      <c r="C20" s="4"/>
      <c r="F20" s="77"/>
      <c r="I20" s="77"/>
      <c r="L20" s="77"/>
      <c r="N20" s="4"/>
    </row>
    <row r="21" spans="1:17">
      <c r="C21" s="4"/>
      <c r="D21" s="64"/>
      <c r="F21" s="77"/>
      <c r="G21" s="64"/>
      <c r="I21" s="77"/>
      <c r="J21" s="64"/>
      <c r="L21" s="77"/>
      <c r="M21" s="64"/>
      <c r="N21" s="64"/>
      <c r="O21" s="4"/>
    </row>
    <row r="22" spans="1:17">
      <c r="D22" s="64"/>
      <c r="F22" s="64"/>
      <c r="G22" s="64"/>
      <c r="I22" s="64"/>
      <c r="J22" s="64"/>
      <c r="L22" s="64"/>
      <c r="M22" s="64"/>
      <c r="N22" s="64"/>
      <c r="O22" s="4"/>
    </row>
    <row r="23" spans="1:17">
      <c r="D23" s="64"/>
      <c r="F23" s="64"/>
      <c r="G23" s="64"/>
      <c r="I23" s="64"/>
      <c r="J23" s="64"/>
      <c r="L23" s="64"/>
      <c r="M23" s="64"/>
      <c r="N23" s="103"/>
      <c r="O23" s="4"/>
    </row>
    <row r="24" spans="1:17">
      <c r="C24" s="51"/>
      <c r="D24" s="52"/>
      <c r="E24" s="51"/>
      <c r="F24" s="52"/>
      <c r="G24" s="52"/>
      <c r="H24" s="51"/>
      <c r="I24" s="52"/>
      <c r="J24" s="52"/>
      <c r="L24" s="64"/>
      <c r="M24" s="64"/>
      <c r="N24" s="64"/>
      <c r="O24" s="4"/>
    </row>
    <row r="25" spans="1:17">
      <c r="C25" s="51"/>
      <c r="D25" s="52"/>
      <c r="E25" s="51"/>
      <c r="F25" s="52"/>
      <c r="G25" s="52"/>
      <c r="H25" s="131"/>
      <c r="I25" s="52"/>
      <c r="J25" s="52"/>
      <c r="K25" s="51"/>
      <c r="L25" s="52"/>
      <c r="M25" s="52"/>
      <c r="N25" s="52"/>
      <c r="O25" s="53"/>
    </row>
    <row r="26" spans="1:17" ht="15">
      <c r="B26" s="26"/>
      <c r="C26" s="51"/>
      <c r="D26" s="52"/>
      <c r="E26" s="51"/>
      <c r="F26" s="52"/>
      <c r="G26" s="52"/>
      <c r="H26" s="131"/>
      <c r="I26" s="52"/>
      <c r="J26" s="52"/>
      <c r="K26" s="55"/>
      <c r="L26" s="52"/>
      <c r="M26" s="52"/>
      <c r="N26" s="52"/>
      <c r="O26" s="53"/>
    </row>
    <row r="27" spans="1:17" ht="15">
      <c r="B27" s="26"/>
      <c r="C27" s="51"/>
      <c r="D27" s="52"/>
      <c r="E27" s="51"/>
      <c r="F27" s="52"/>
      <c r="G27" s="52"/>
      <c r="H27" s="51"/>
      <c r="I27" s="52"/>
      <c r="J27" s="52"/>
      <c r="K27" s="55"/>
      <c r="L27" s="52"/>
      <c r="M27" s="52"/>
      <c r="N27" s="52"/>
      <c r="O27" s="53"/>
    </row>
    <row r="28" spans="1:17" ht="15">
      <c r="B28" s="26"/>
      <c r="C28" s="51"/>
      <c r="D28" s="52"/>
      <c r="E28" s="51"/>
      <c r="F28" s="52"/>
      <c r="G28" s="52"/>
      <c r="H28" s="51"/>
      <c r="I28" s="52"/>
      <c r="J28" s="52"/>
      <c r="K28" s="51"/>
      <c r="L28" s="52"/>
      <c r="M28" s="52"/>
      <c r="N28" s="52"/>
      <c r="O28" s="53"/>
    </row>
    <row r="29" spans="1:17" ht="15">
      <c r="C29" s="61"/>
      <c r="D29" s="61"/>
      <c r="E29" s="61"/>
      <c r="F29" s="61"/>
      <c r="G29" s="61"/>
      <c r="H29" s="61"/>
      <c r="I29" s="61"/>
      <c r="J29" s="61"/>
      <c r="K29" s="51"/>
      <c r="L29" s="52"/>
      <c r="M29" s="52"/>
      <c r="N29" s="52"/>
      <c r="O29" s="53"/>
    </row>
    <row r="30" spans="1:17" ht="15">
      <c r="K30" s="61"/>
      <c r="L30" s="61"/>
      <c r="M30" s="61"/>
      <c r="N30" s="61"/>
      <c r="O30" s="63"/>
    </row>
    <row r="33" spans="5:9">
      <c r="F33" s="64"/>
      <c r="G33" s="64"/>
      <c r="H33" s="64"/>
      <c r="I33" s="4"/>
    </row>
    <row r="34" spans="5:9">
      <c r="F34" s="64"/>
      <c r="G34" s="64"/>
      <c r="H34" s="64"/>
      <c r="I34" s="4"/>
    </row>
    <row r="35" spans="5:9">
      <c r="F35" s="64"/>
      <c r="G35" s="64"/>
      <c r="H35" s="64"/>
      <c r="I35" s="4"/>
    </row>
    <row r="36" spans="5:9">
      <c r="E36" s="51"/>
      <c r="F36" s="52"/>
      <c r="G36" s="52"/>
      <c r="H36" s="52"/>
      <c r="I36" s="53"/>
    </row>
    <row r="37" spans="5:9">
      <c r="E37" s="51"/>
      <c r="F37" s="52"/>
      <c r="G37" s="52"/>
      <c r="H37" s="52"/>
      <c r="I37" s="53"/>
    </row>
    <row r="38" spans="5:9">
      <c r="E38" s="51"/>
      <c r="F38" s="52"/>
      <c r="G38" s="52"/>
      <c r="H38" s="52"/>
      <c r="I38" s="53"/>
    </row>
    <row r="39" spans="5:9">
      <c r="E39" s="51"/>
      <c r="F39" s="52"/>
      <c r="G39" s="52"/>
      <c r="H39" s="52"/>
      <c r="I39" s="53"/>
    </row>
    <row r="40" spans="5:9">
      <c r="E40" s="51"/>
      <c r="F40" s="52"/>
      <c r="G40" s="52"/>
      <c r="H40" s="52"/>
      <c r="I40" s="53"/>
    </row>
    <row r="41" spans="5:9" ht="15">
      <c r="E41" s="61"/>
      <c r="F41" s="61"/>
      <c r="G41" s="61"/>
      <c r="H41" s="61"/>
      <c r="I41" s="63"/>
    </row>
  </sheetData>
  <mergeCells count="10">
    <mergeCell ref="H25:H26"/>
    <mergeCell ref="A18:B18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36"/>
  <sheetViews>
    <sheetView workbookViewId="0">
      <selection activeCell="N20" sqref="N20"/>
    </sheetView>
  </sheetViews>
  <sheetFormatPr defaultRowHeight="14.25"/>
  <cols>
    <col min="1" max="1" width="4.375" customWidth="1"/>
    <col min="2" max="2" width="38.625" customWidth="1"/>
    <col min="3" max="17" width="10.625" customWidth="1"/>
  </cols>
  <sheetData>
    <row r="2" spans="1:17" ht="20.25">
      <c r="A2" s="120" t="s">
        <v>124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0.100000000000001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0.100000000000001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0.100000000000001" customHeight="1">
      <c r="A6" s="7" t="s">
        <v>1</v>
      </c>
      <c r="B6" s="8" t="s">
        <v>151</v>
      </c>
      <c r="C6" s="9">
        <v>4000</v>
      </c>
      <c r="D6" s="10">
        <v>4000</v>
      </c>
      <c r="E6" s="11">
        <f>C6-D6</f>
        <v>0</v>
      </c>
      <c r="F6" s="9">
        <v>3590.23</v>
      </c>
      <c r="G6" s="10">
        <v>3590.23</v>
      </c>
      <c r="H6" s="11">
        <f>F6-G6</f>
        <v>0</v>
      </c>
      <c r="I6" s="9">
        <v>0</v>
      </c>
      <c r="J6" s="10">
        <v>0</v>
      </c>
      <c r="K6" s="11">
        <f>I6-J6</f>
        <v>0</v>
      </c>
      <c r="L6" s="9"/>
      <c r="M6" s="10"/>
      <c r="N6" s="16">
        <f>L6-M6</f>
        <v>0</v>
      </c>
      <c r="O6" s="9">
        <f>SUM(C6,F6,I6,L6)</f>
        <v>7590.23</v>
      </c>
      <c r="P6" s="10">
        <f>SUM(D6,G6,J6,M6)</f>
        <v>7590.23</v>
      </c>
      <c r="Q6" s="11">
        <f>SUM(E6,H6,K6,N6)</f>
        <v>0</v>
      </c>
    </row>
    <row r="7" spans="1:17" ht="20.100000000000001" customHeight="1">
      <c r="A7" s="12" t="s">
        <v>2</v>
      </c>
      <c r="B7" s="13" t="s">
        <v>167</v>
      </c>
      <c r="C7" s="14">
        <v>4310</v>
      </c>
      <c r="D7" s="15">
        <v>4310</v>
      </c>
      <c r="E7" s="16">
        <f>C7-D7</f>
        <v>0</v>
      </c>
      <c r="F7" s="14">
        <v>5400</v>
      </c>
      <c r="G7" s="15">
        <v>5400</v>
      </c>
      <c r="H7" s="16">
        <f>F7-G7</f>
        <v>0</v>
      </c>
      <c r="I7" s="14">
        <v>6839.33</v>
      </c>
      <c r="J7" s="15">
        <v>6839</v>
      </c>
      <c r="K7" s="16">
        <f>I7-J7</f>
        <v>0.32999999999992724</v>
      </c>
      <c r="L7" s="14">
        <v>6500</v>
      </c>
      <c r="M7" s="15">
        <v>6500</v>
      </c>
      <c r="N7" s="16">
        <f>L7-M7</f>
        <v>0</v>
      </c>
      <c r="O7" s="14">
        <f t="shared" ref="O7:Q17" si="0">SUM(C7,F7,I7,L7)</f>
        <v>23049.33</v>
      </c>
      <c r="P7" s="15">
        <f t="shared" si="0"/>
        <v>23049</v>
      </c>
      <c r="Q7" s="16">
        <f t="shared" si="0"/>
        <v>0.32999999999992724</v>
      </c>
    </row>
    <row r="8" spans="1:17" ht="20.100000000000001" customHeight="1">
      <c r="A8" s="12" t="s">
        <v>3</v>
      </c>
      <c r="B8" s="13" t="s">
        <v>4</v>
      </c>
      <c r="C8" s="14">
        <v>980</v>
      </c>
      <c r="D8" s="15">
        <v>369.5</v>
      </c>
      <c r="E8" s="16">
        <f t="shared" ref="E8:E17" si="1">C8-D8</f>
        <v>610.5</v>
      </c>
      <c r="F8" s="14">
        <v>500</v>
      </c>
      <c r="G8" s="15">
        <v>300</v>
      </c>
      <c r="H8" s="16">
        <f t="shared" ref="H8:H17" si="2">F8-G8</f>
        <v>200</v>
      </c>
      <c r="I8" s="14">
        <v>800</v>
      </c>
      <c r="J8" s="15">
        <v>351.77</v>
      </c>
      <c r="K8" s="16">
        <f>I8-J8</f>
        <v>448.23</v>
      </c>
      <c r="L8" s="14">
        <v>817.14</v>
      </c>
      <c r="M8" s="15">
        <v>773.49</v>
      </c>
      <c r="N8" s="16">
        <f t="shared" ref="N8:N14" si="3">L8-M8</f>
        <v>43.649999999999977</v>
      </c>
      <c r="O8" s="14">
        <f t="shared" si="0"/>
        <v>3097.14</v>
      </c>
      <c r="P8" s="15">
        <f t="shared" si="0"/>
        <v>1794.76</v>
      </c>
      <c r="Q8" s="16">
        <f t="shared" si="0"/>
        <v>1302.3800000000001</v>
      </c>
    </row>
    <row r="9" spans="1:17" ht="20.100000000000001" customHeight="1">
      <c r="A9" s="12" t="s">
        <v>18</v>
      </c>
      <c r="B9" s="13" t="s">
        <v>214</v>
      </c>
      <c r="C9" s="17"/>
      <c r="D9" s="15"/>
      <c r="E9" s="16">
        <f t="shared" si="1"/>
        <v>0</v>
      </c>
      <c r="F9" s="14"/>
      <c r="G9" s="15"/>
      <c r="H9" s="16">
        <f t="shared" si="2"/>
        <v>0</v>
      </c>
      <c r="I9" s="14">
        <v>0</v>
      </c>
      <c r="J9" s="15">
        <v>0</v>
      </c>
      <c r="K9" s="16">
        <f>I9-J9</f>
        <v>0</v>
      </c>
      <c r="L9" s="14"/>
      <c r="M9" s="15"/>
      <c r="N9" s="16">
        <f t="shared" si="3"/>
        <v>0</v>
      </c>
      <c r="O9" s="14">
        <f t="shared" si="0"/>
        <v>0</v>
      </c>
      <c r="P9" s="15">
        <f t="shared" si="0"/>
        <v>0</v>
      </c>
      <c r="Q9" s="16">
        <f t="shared" si="0"/>
        <v>0</v>
      </c>
    </row>
    <row r="10" spans="1:17" ht="20.100000000000001" customHeight="1">
      <c r="A10" s="12" t="s">
        <v>19</v>
      </c>
      <c r="B10" s="13" t="s">
        <v>29</v>
      </c>
      <c r="C10" s="17"/>
      <c r="D10" s="15"/>
      <c r="E10" s="16">
        <f t="shared" si="1"/>
        <v>0</v>
      </c>
      <c r="F10" s="14"/>
      <c r="G10" s="15"/>
      <c r="H10" s="16">
        <f t="shared" si="2"/>
        <v>0</v>
      </c>
      <c r="I10" s="14">
        <v>2500</v>
      </c>
      <c r="J10" s="15">
        <v>2427.29</v>
      </c>
      <c r="K10" s="16">
        <v>0</v>
      </c>
      <c r="L10" s="14">
        <v>5000</v>
      </c>
      <c r="M10" s="15">
        <v>4086.88</v>
      </c>
      <c r="N10" s="16">
        <f t="shared" si="3"/>
        <v>913.11999999999989</v>
      </c>
      <c r="O10" s="14">
        <f t="shared" si="0"/>
        <v>7500</v>
      </c>
      <c r="P10" s="15">
        <f t="shared" si="0"/>
        <v>6514.17</v>
      </c>
      <c r="Q10" s="16">
        <f t="shared" si="0"/>
        <v>913.11999999999989</v>
      </c>
    </row>
    <row r="11" spans="1:17" ht="20.100000000000001" customHeight="1">
      <c r="A11" s="12" t="s">
        <v>20</v>
      </c>
      <c r="B11" s="13"/>
      <c r="C11" s="17"/>
      <c r="D11" s="15"/>
      <c r="E11" s="16">
        <f t="shared" si="1"/>
        <v>0</v>
      </c>
      <c r="F11" s="14"/>
      <c r="G11" s="15"/>
      <c r="H11" s="16">
        <f t="shared" si="2"/>
        <v>0</v>
      </c>
      <c r="I11" s="14"/>
      <c r="J11" s="15"/>
      <c r="K11" s="16">
        <f>I11-J11</f>
        <v>0</v>
      </c>
      <c r="L11" s="14"/>
      <c r="M11" s="15"/>
      <c r="N11" s="16">
        <f t="shared" si="3"/>
        <v>0</v>
      </c>
      <c r="O11" s="14">
        <f t="shared" si="0"/>
        <v>0</v>
      </c>
      <c r="P11" s="15">
        <f t="shared" si="0"/>
        <v>0</v>
      </c>
      <c r="Q11" s="16">
        <f t="shared" si="0"/>
        <v>0</v>
      </c>
    </row>
    <row r="12" spans="1:17" ht="20.100000000000001" customHeight="1">
      <c r="A12" s="12" t="s">
        <v>21</v>
      </c>
      <c r="B12" s="13"/>
      <c r="C12" s="17"/>
      <c r="D12" s="15"/>
      <c r="E12" s="16">
        <f t="shared" si="1"/>
        <v>0</v>
      </c>
      <c r="F12" s="14"/>
      <c r="G12" s="15"/>
      <c r="H12" s="16">
        <f t="shared" si="2"/>
        <v>0</v>
      </c>
      <c r="I12" s="14"/>
      <c r="J12" s="15"/>
      <c r="K12" s="16">
        <f t="shared" ref="K12:K17" si="4">I12-J12</f>
        <v>0</v>
      </c>
      <c r="L12" s="14"/>
      <c r="M12" s="15"/>
      <c r="N12" s="16">
        <f t="shared" si="3"/>
        <v>0</v>
      </c>
      <c r="O12" s="14">
        <f t="shared" si="0"/>
        <v>0</v>
      </c>
      <c r="P12" s="15">
        <f t="shared" si="0"/>
        <v>0</v>
      </c>
      <c r="Q12" s="16">
        <f t="shared" si="0"/>
        <v>0</v>
      </c>
    </row>
    <row r="13" spans="1:17" ht="20.100000000000001" customHeight="1">
      <c r="A13" s="12" t="s">
        <v>22</v>
      </c>
      <c r="B13" s="13"/>
      <c r="C13" s="17"/>
      <c r="D13" s="15"/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si="4"/>
        <v>0</v>
      </c>
      <c r="L13" s="14"/>
      <c r="M13" s="15"/>
      <c r="N13" s="16">
        <f t="shared" si="3"/>
        <v>0</v>
      </c>
      <c r="O13" s="14">
        <f t="shared" si="0"/>
        <v>0</v>
      </c>
      <c r="P13" s="15">
        <f t="shared" si="0"/>
        <v>0</v>
      </c>
      <c r="Q13" s="16">
        <f t="shared" si="0"/>
        <v>0</v>
      </c>
    </row>
    <row r="14" spans="1:17" ht="20.100000000000001" customHeight="1">
      <c r="A14" s="12" t="s">
        <v>23</v>
      </c>
      <c r="B14" s="13"/>
      <c r="C14" s="17"/>
      <c r="D14" s="15"/>
      <c r="E14" s="16">
        <f t="shared" si="1"/>
        <v>0</v>
      </c>
      <c r="F14" s="14"/>
      <c r="G14" s="15"/>
      <c r="H14" s="16">
        <f t="shared" si="2"/>
        <v>0</v>
      </c>
      <c r="I14" s="14"/>
      <c r="J14" s="15"/>
      <c r="K14" s="16">
        <f>I14-J14</f>
        <v>0</v>
      </c>
      <c r="L14" s="14"/>
      <c r="M14" s="15"/>
      <c r="N14" s="16">
        <f t="shared" si="3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 ht="20.100000000000001" customHeight="1">
      <c r="A15" s="12" t="s">
        <v>24</v>
      </c>
      <c r="B15" s="13"/>
      <c r="C15" s="17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 t="shared" si="4"/>
        <v>0</v>
      </c>
      <c r="L15" s="14"/>
      <c r="M15" s="15"/>
      <c r="N15" s="16">
        <f>L15-M15</f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0.100000000000001" customHeight="1">
      <c r="A16" s="12" t="s">
        <v>25</v>
      </c>
      <c r="B16" s="13"/>
      <c r="C16" s="17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0.100000000000001" customHeight="1" thickBot="1">
      <c r="A17" s="12" t="s">
        <v>26</v>
      </c>
      <c r="B17" s="18"/>
      <c r="C17" s="19"/>
      <c r="D17" s="20"/>
      <c r="E17" s="16">
        <f t="shared" si="1"/>
        <v>0</v>
      </c>
      <c r="F17" s="22"/>
      <c r="G17" s="20"/>
      <c r="H17" s="16">
        <f t="shared" si="2"/>
        <v>0</v>
      </c>
      <c r="I17" s="22"/>
      <c r="J17" s="20"/>
      <c r="K17" s="16">
        <f t="shared" si="4"/>
        <v>0</v>
      </c>
      <c r="L17" s="22"/>
      <c r="M17" s="20"/>
      <c r="N17" s="21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0.100000000000001" customHeight="1" thickBot="1">
      <c r="A18" s="118" t="s">
        <v>13</v>
      </c>
      <c r="B18" s="119"/>
      <c r="C18" s="23">
        <f>SUM(C6:C17)</f>
        <v>9290</v>
      </c>
      <c r="D18" s="24">
        <f>SUM(D6:D17)</f>
        <v>8679.5</v>
      </c>
      <c r="E18" s="6">
        <f>C18-D18</f>
        <v>610.5</v>
      </c>
      <c r="F18" s="23">
        <f>SUM(F6:F17)</f>
        <v>9490.23</v>
      </c>
      <c r="G18" s="24">
        <f>SUM(G6:G17)</f>
        <v>9290.23</v>
      </c>
      <c r="H18" s="5">
        <f t="shared" ref="H18:Q18" si="5">SUM(H6:H17)</f>
        <v>200</v>
      </c>
      <c r="I18" s="23">
        <f t="shared" si="5"/>
        <v>10139.33</v>
      </c>
      <c r="J18" s="24">
        <f t="shared" si="5"/>
        <v>9618.0600000000013</v>
      </c>
      <c r="K18" s="6">
        <f t="shared" si="5"/>
        <v>448.55999999999995</v>
      </c>
      <c r="L18" s="25">
        <f>SUM(L6:L17)</f>
        <v>12317.14</v>
      </c>
      <c r="M18" s="24">
        <f>SUM(M6:M17)</f>
        <v>11360.369999999999</v>
      </c>
      <c r="N18" s="5">
        <f t="shared" si="5"/>
        <v>956.76999999999987</v>
      </c>
      <c r="O18" s="23">
        <f t="shared" si="5"/>
        <v>41236.700000000004</v>
      </c>
      <c r="P18" s="24">
        <f t="shared" si="5"/>
        <v>38948.159999999996</v>
      </c>
      <c r="Q18" s="6">
        <f t="shared" si="5"/>
        <v>2215.83</v>
      </c>
    </row>
    <row r="20" spans="1:17">
      <c r="N20" s="4"/>
    </row>
    <row r="21" spans="1:17">
      <c r="C21" s="4"/>
      <c r="F21" s="4"/>
      <c r="I21" s="4"/>
      <c r="L21" s="103"/>
      <c r="M21" s="64"/>
      <c r="N21" s="64"/>
      <c r="O21" s="4"/>
    </row>
    <row r="22" spans="1:17">
      <c r="C22" s="56"/>
      <c r="D22" s="54"/>
      <c r="E22" s="56"/>
      <c r="F22" s="56"/>
      <c r="G22" s="56"/>
      <c r="H22" s="58"/>
      <c r="I22" s="57"/>
      <c r="J22" s="57"/>
      <c r="K22" s="55"/>
      <c r="L22" s="52"/>
      <c r="M22" s="52"/>
      <c r="N22" s="52"/>
      <c r="O22" s="53"/>
    </row>
    <row r="23" spans="1:17">
      <c r="C23" s="56"/>
      <c r="D23" s="54"/>
      <c r="E23" s="56"/>
      <c r="F23" s="56"/>
      <c r="G23" s="56"/>
      <c r="H23" s="58"/>
      <c r="I23" s="57"/>
      <c r="J23" s="57"/>
      <c r="K23" s="55"/>
      <c r="L23" s="52"/>
      <c r="M23" s="52"/>
      <c r="N23" s="52"/>
      <c r="O23" s="53"/>
    </row>
    <row r="24" spans="1:17">
      <c r="C24" s="56"/>
      <c r="D24" s="54"/>
      <c r="E24" s="56"/>
      <c r="F24" s="56"/>
      <c r="G24" s="56"/>
      <c r="H24" s="58"/>
      <c r="I24" s="57"/>
      <c r="J24" s="57"/>
      <c r="K24" s="51"/>
      <c r="L24" s="52"/>
      <c r="M24" s="52"/>
      <c r="N24" s="52"/>
      <c r="O24" s="53"/>
    </row>
    <row r="25" spans="1:17">
      <c r="C25" s="56"/>
      <c r="D25" s="54"/>
      <c r="E25" s="56"/>
      <c r="F25" s="56"/>
      <c r="G25" s="56"/>
      <c r="H25" s="58"/>
      <c r="K25" s="51"/>
      <c r="L25" s="52"/>
      <c r="M25" s="52"/>
      <c r="N25" s="52"/>
      <c r="O25" s="53"/>
    </row>
    <row r="26" spans="1:17" ht="15">
      <c r="B26" s="26"/>
      <c r="C26" s="83"/>
      <c r="D26" s="83"/>
      <c r="E26" s="83"/>
      <c r="F26" s="83"/>
      <c r="G26" s="83"/>
      <c r="H26" s="73"/>
      <c r="I26" s="73"/>
      <c r="J26" s="73"/>
      <c r="K26" s="51"/>
      <c r="L26" s="52"/>
      <c r="M26" s="52"/>
      <c r="N26" s="52"/>
      <c r="O26" s="53"/>
    </row>
    <row r="27" spans="1:17" ht="15.75">
      <c r="B27" s="26"/>
      <c r="D27" s="51"/>
      <c r="E27" s="52"/>
      <c r="F27" s="52"/>
      <c r="G27" s="52"/>
      <c r="H27" s="53"/>
      <c r="K27" s="61"/>
      <c r="L27" s="61"/>
      <c r="M27" s="61"/>
      <c r="N27" s="61"/>
      <c r="O27" s="63"/>
    </row>
    <row r="28" spans="1:17" ht="15">
      <c r="B28" s="26"/>
      <c r="D28" s="51"/>
      <c r="E28" s="52"/>
      <c r="F28" s="52"/>
      <c r="G28" s="52"/>
      <c r="H28" s="55"/>
      <c r="I28" s="52"/>
      <c r="J28" s="52"/>
      <c r="K28" s="52"/>
      <c r="L28" s="53"/>
    </row>
    <row r="29" spans="1:17">
      <c r="D29" s="51"/>
      <c r="E29" s="52"/>
      <c r="F29" s="52"/>
      <c r="G29" s="52"/>
      <c r="H29" s="55"/>
      <c r="I29" s="52"/>
      <c r="J29" s="52"/>
      <c r="K29" s="52"/>
      <c r="L29" s="53"/>
    </row>
    <row r="30" spans="1:17">
      <c r="D30" s="51"/>
      <c r="E30" s="52"/>
      <c r="F30" s="52"/>
      <c r="G30" s="52"/>
      <c r="H30" s="51"/>
      <c r="I30" s="52"/>
      <c r="J30" s="52"/>
      <c r="K30" s="52"/>
      <c r="L30" s="53"/>
    </row>
    <row r="31" spans="1:17">
      <c r="D31" s="51"/>
      <c r="E31" s="52"/>
      <c r="F31" s="52"/>
      <c r="G31" s="52"/>
      <c r="H31" s="51"/>
      <c r="I31" s="52"/>
      <c r="J31" s="52"/>
      <c r="K31" s="52"/>
      <c r="L31" s="53"/>
    </row>
    <row r="32" spans="1:17">
      <c r="D32" s="51"/>
      <c r="E32" s="52"/>
      <c r="F32" s="52"/>
      <c r="G32" s="52"/>
      <c r="H32" s="51"/>
      <c r="I32" s="52"/>
      <c r="J32" s="52"/>
      <c r="K32" s="52"/>
      <c r="L32" s="53"/>
    </row>
    <row r="33" spans="4:12" ht="15">
      <c r="D33" s="51"/>
      <c r="E33" s="52"/>
      <c r="F33" s="52"/>
      <c r="G33" s="52"/>
      <c r="H33" s="61"/>
      <c r="I33" s="61"/>
      <c r="J33" s="61"/>
      <c r="K33" s="61"/>
      <c r="L33" s="63"/>
    </row>
    <row r="34" spans="4:12">
      <c r="D34" s="51"/>
      <c r="E34" s="52"/>
      <c r="F34" s="52"/>
      <c r="G34" s="52"/>
      <c r="H34" s="53"/>
    </row>
    <row r="35" spans="4:12" ht="15">
      <c r="D35" s="61"/>
      <c r="E35" s="61"/>
      <c r="F35" s="61"/>
      <c r="G35" s="61"/>
      <c r="H35" s="63"/>
    </row>
    <row r="36" spans="4:12">
      <c r="D36" s="51"/>
      <c r="E36" s="51"/>
      <c r="F36" s="51"/>
      <c r="G36" s="51"/>
      <c r="H36" s="51"/>
    </row>
  </sheetData>
  <mergeCells count="9">
    <mergeCell ref="A18:B18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Q46"/>
  <sheetViews>
    <sheetView topLeftCell="A10" workbookViewId="0">
      <selection activeCell="N25" sqref="N25"/>
    </sheetView>
  </sheetViews>
  <sheetFormatPr defaultRowHeight="14.25"/>
  <cols>
    <col min="1" max="1" width="4.125" customWidth="1"/>
    <col min="2" max="2" width="34.75" customWidth="1"/>
    <col min="3" max="17" width="10.625" customWidth="1"/>
  </cols>
  <sheetData>
    <row r="2" spans="1:17" ht="20.25">
      <c r="A2" s="120" t="s">
        <v>125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7.25" customHeight="1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215</v>
      </c>
      <c r="C6" s="9">
        <v>1000</v>
      </c>
      <c r="D6" s="10">
        <v>1000</v>
      </c>
      <c r="E6" s="11">
        <f>C6-D6</f>
        <v>0</v>
      </c>
      <c r="F6" s="9">
        <v>1000</v>
      </c>
      <c r="G6" s="10">
        <v>1000</v>
      </c>
      <c r="H6" s="11">
        <f>F6-G6</f>
        <v>0</v>
      </c>
      <c r="I6" s="9">
        <v>1000</v>
      </c>
      <c r="J6" s="10">
        <v>1000</v>
      </c>
      <c r="K6" s="11">
        <f>I6-J6</f>
        <v>0</v>
      </c>
      <c r="L6" s="9">
        <v>1500</v>
      </c>
      <c r="M6" s="10">
        <v>1499.41</v>
      </c>
      <c r="N6" s="16">
        <f>L6-M6</f>
        <v>0.58999999999991815</v>
      </c>
      <c r="O6" s="9">
        <f>SUM(C6,F6,I6,L6)</f>
        <v>4500</v>
      </c>
      <c r="P6" s="10">
        <f>SUM(D6,G6,J6,M6)</f>
        <v>4499.41</v>
      </c>
      <c r="Q6" s="11">
        <f>SUM(E6,H6,K6,N6)</f>
        <v>0.58999999999991815</v>
      </c>
    </row>
    <row r="7" spans="1:17" ht="24.95" customHeight="1">
      <c r="A7" s="12" t="s">
        <v>2</v>
      </c>
      <c r="B7" s="13" t="s">
        <v>4</v>
      </c>
      <c r="C7" s="14">
        <v>459.25</v>
      </c>
      <c r="D7" s="15">
        <v>459.25</v>
      </c>
      <c r="E7" s="16">
        <f>C7-D7</f>
        <v>0</v>
      </c>
      <c r="F7" s="14">
        <v>783</v>
      </c>
      <c r="G7" s="15">
        <v>554.36</v>
      </c>
      <c r="H7" s="16">
        <f>F7-G7</f>
        <v>228.64</v>
      </c>
      <c r="I7" s="14">
        <v>574.61</v>
      </c>
      <c r="J7" s="15">
        <v>574.61</v>
      </c>
      <c r="K7" s="16">
        <f>I7-J7</f>
        <v>0</v>
      </c>
      <c r="L7" s="14">
        <v>1024</v>
      </c>
      <c r="M7" s="15">
        <v>1022.38</v>
      </c>
      <c r="N7" s="16">
        <f>L7-M7</f>
        <v>1.6200000000000045</v>
      </c>
      <c r="O7" s="14">
        <f t="shared" ref="O7:Q22" si="0">SUM(C7,F7,I7,L7)</f>
        <v>2840.86</v>
      </c>
      <c r="P7" s="15">
        <f t="shared" si="0"/>
        <v>2610.6</v>
      </c>
      <c r="Q7" s="16">
        <f t="shared" si="0"/>
        <v>230.26</v>
      </c>
    </row>
    <row r="8" spans="1:17" ht="24.95" customHeight="1">
      <c r="A8" s="12" t="s">
        <v>3</v>
      </c>
      <c r="B8" s="13" t="s">
        <v>157</v>
      </c>
      <c r="C8" s="14">
        <v>5990</v>
      </c>
      <c r="D8" s="15">
        <v>5990</v>
      </c>
      <c r="E8" s="16">
        <f t="shared" ref="E8:E22" si="1">C8-D8</f>
        <v>0</v>
      </c>
      <c r="F8" s="14"/>
      <c r="G8" s="15"/>
      <c r="H8" s="16">
        <f t="shared" ref="H8:H22" si="2">F8-G8</f>
        <v>0</v>
      </c>
      <c r="I8" s="14"/>
      <c r="J8" s="15"/>
      <c r="K8" s="16">
        <f>I8-J8</f>
        <v>0</v>
      </c>
      <c r="L8" s="14"/>
      <c r="M8" s="15"/>
      <c r="N8" s="16">
        <f t="shared" ref="N8:N14" si="3">L8-M8</f>
        <v>0</v>
      </c>
      <c r="O8" s="14">
        <f t="shared" si="0"/>
        <v>5990</v>
      </c>
      <c r="P8" s="15">
        <f t="shared" si="0"/>
        <v>5990</v>
      </c>
      <c r="Q8" s="16">
        <f>SUM(E9,H8,K8,N8)</f>
        <v>0</v>
      </c>
    </row>
    <row r="9" spans="1:17" ht="33" customHeight="1">
      <c r="A9" s="12" t="s">
        <v>18</v>
      </c>
      <c r="B9" s="65" t="s">
        <v>45</v>
      </c>
      <c r="C9" s="14">
        <v>1521.3</v>
      </c>
      <c r="D9" s="15">
        <v>1521.3</v>
      </c>
      <c r="E9" s="16">
        <f t="shared" si="1"/>
        <v>0</v>
      </c>
      <c r="F9" s="14">
        <v>1366</v>
      </c>
      <c r="G9" s="15">
        <v>1364.72</v>
      </c>
      <c r="H9" s="16">
        <f t="shared" si="2"/>
        <v>1.2799999999999727</v>
      </c>
      <c r="I9" s="14">
        <v>1498.88</v>
      </c>
      <c r="J9" s="15">
        <v>1498.82</v>
      </c>
      <c r="K9" s="16">
        <v>0</v>
      </c>
      <c r="L9" s="14">
        <v>1666</v>
      </c>
      <c r="M9" s="15">
        <v>1665.91</v>
      </c>
      <c r="N9" s="16">
        <f t="shared" si="3"/>
        <v>8.9999999999918145E-2</v>
      </c>
      <c r="O9" s="14">
        <f t="shared" si="0"/>
        <v>6052.18</v>
      </c>
      <c r="P9" s="15">
        <f t="shared" si="0"/>
        <v>6050.75</v>
      </c>
      <c r="Q9" s="16">
        <f>SUM(E9,H9,K9,N9)</f>
        <v>1.3699999999998909</v>
      </c>
    </row>
    <row r="10" spans="1:17" ht="24.95" customHeight="1">
      <c r="A10" s="12" t="s">
        <v>19</v>
      </c>
      <c r="B10" s="13" t="s">
        <v>89</v>
      </c>
      <c r="C10" s="14">
        <v>1500</v>
      </c>
      <c r="D10" s="15">
        <v>1500</v>
      </c>
      <c r="E10" s="16">
        <f t="shared" si="1"/>
        <v>0</v>
      </c>
      <c r="F10" s="17"/>
      <c r="G10" s="15"/>
      <c r="H10" s="16">
        <f t="shared" si="2"/>
        <v>0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1500</v>
      </c>
      <c r="P10" s="15">
        <f t="shared" si="0"/>
        <v>1500</v>
      </c>
      <c r="Q10" s="16">
        <f t="shared" si="0"/>
        <v>0</v>
      </c>
    </row>
    <row r="11" spans="1:17" ht="24.95" customHeight="1">
      <c r="A11" s="12" t="s">
        <v>20</v>
      </c>
      <c r="B11" s="13" t="s">
        <v>216</v>
      </c>
      <c r="C11" s="14">
        <v>1500</v>
      </c>
      <c r="D11" s="15">
        <v>1500</v>
      </c>
      <c r="E11" s="16">
        <f t="shared" si="1"/>
        <v>0</v>
      </c>
      <c r="F11" s="17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1500</v>
      </c>
      <c r="P11" s="15">
        <f t="shared" si="0"/>
        <v>1500</v>
      </c>
      <c r="Q11" s="16">
        <f t="shared" si="0"/>
        <v>0</v>
      </c>
    </row>
    <row r="12" spans="1:17" ht="24.95" customHeight="1">
      <c r="A12" s="12" t="s">
        <v>21</v>
      </c>
      <c r="B12" s="13" t="s">
        <v>29</v>
      </c>
      <c r="C12" s="14">
        <v>3019.45</v>
      </c>
      <c r="D12" s="15">
        <v>3019.45</v>
      </c>
      <c r="E12" s="16">
        <f t="shared" si="1"/>
        <v>0</v>
      </c>
      <c r="F12" s="14"/>
      <c r="G12" s="15"/>
      <c r="H12" s="16">
        <f t="shared" si="2"/>
        <v>0</v>
      </c>
      <c r="I12" s="14"/>
      <c r="J12" s="15"/>
      <c r="K12" s="16">
        <f>I12-J12</f>
        <v>0</v>
      </c>
      <c r="L12" s="14">
        <v>3000</v>
      </c>
      <c r="M12" s="15">
        <v>3000</v>
      </c>
      <c r="N12" s="16">
        <f t="shared" si="3"/>
        <v>0</v>
      </c>
      <c r="O12" s="14">
        <f t="shared" si="0"/>
        <v>6019.45</v>
      </c>
      <c r="P12" s="15">
        <f t="shared" si="0"/>
        <v>6019.45</v>
      </c>
      <c r="Q12" s="16">
        <f t="shared" si="0"/>
        <v>0</v>
      </c>
    </row>
    <row r="13" spans="1:17" ht="24.95" customHeight="1">
      <c r="A13" s="12" t="s">
        <v>22</v>
      </c>
      <c r="B13" s="13" t="s">
        <v>217</v>
      </c>
      <c r="C13" s="14"/>
      <c r="D13" s="15"/>
      <c r="E13" s="16">
        <f t="shared" si="1"/>
        <v>0</v>
      </c>
      <c r="F13" s="14">
        <v>388.68</v>
      </c>
      <c r="G13" s="15">
        <v>388.68</v>
      </c>
      <c r="H13" s="16">
        <f t="shared" si="2"/>
        <v>0</v>
      </c>
      <c r="I13" s="14"/>
      <c r="J13" s="15"/>
      <c r="K13" s="16">
        <f t="shared" ref="K13:K22" si="4">I13-J13</f>
        <v>0</v>
      </c>
      <c r="L13" s="14"/>
      <c r="M13" s="15"/>
      <c r="N13" s="16">
        <f t="shared" si="3"/>
        <v>0</v>
      </c>
      <c r="O13" s="14">
        <f t="shared" si="0"/>
        <v>388.68</v>
      </c>
      <c r="P13" s="15">
        <f t="shared" si="0"/>
        <v>388.68</v>
      </c>
      <c r="Q13" s="16">
        <f t="shared" si="0"/>
        <v>0</v>
      </c>
    </row>
    <row r="14" spans="1:17" ht="24.95" customHeight="1">
      <c r="A14" s="12" t="s">
        <v>23</v>
      </c>
      <c r="B14" s="13" t="s">
        <v>52</v>
      </c>
      <c r="C14" s="14"/>
      <c r="D14" s="15"/>
      <c r="E14" s="16">
        <f t="shared" si="1"/>
        <v>0</v>
      </c>
      <c r="F14" s="14">
        <v>11146.09</v>
      </c>
      <c r="G14" s="15">
        <v>11146.09</v>
      </c>
      <c r="H14" s="16">
        <f t="shared" si="2"/>
        <v>0</v>
      </c>
      <c r="I14" s="14">
        <v>7045.84</v>
      </c>
      <c r="J14" s="15">
        <v>7045.84</v>
      </c>
      <c r="K14" s="16">
        <f t="shared" si="4"/>
        <v>0</v>
      </c>
      <c r="L14" s="14">
        <v>11075.75</v>
      </c>
      <c r="M14" s="15">
        <v>11075.75</v>
      </c>
      <c r="N14" s="16">
        <f t="shared" si="3"/>
        <v>0</v>
      </c>
      <c r="O14" s="14">
        <f t="shared" si="0"/>
        <v>29267.68</v>
      </c>
      <c r="P14" s="15">
        <f t="shared" si="0"/>
        <v>29267.68</v>
      </c>
      <c r="Q14" s="16">
        <f t="shared" si="0"/>
        <v>0</v>
      </c>
    </row>
    <row r="15" spans="1:17" ht="24.95" customHeight="1">
      <c r="A15" s="12" t="s">
        <v>24</v>
      </c>
      <c r="B15" s="13" t="s">
        <v>150</v>
      </c>
      <c r="C15" s="14"/>
      <c r="D15" s="15"/>
      <c r="E15" s="16">
        <f t="shared" si="1"/>
        <v>0</v>
      </c>
      <c r="F15" s="14">
        <v>851</v>
      </c>
      <c r="G15" s="15">
        <v>849.33</v>
      </c>
      <c r="H15" s="16">
        <f t="shared" si="2"/>
        <v>1.6699999999999591</v>
      </c>
      <c r="I15" s="14"/>
      <c r="J15" s="15"/>
      <c r="K15" s="16">
        <f t="shared" si="4"/>
        <v>0</v>
      </c>
      <c r="L15" s="14"/>
      <c r="M15" s="15"/>
      <c r="N15" s="16">
        <f>L15-M15</f>
        <v>0</v>
      </c>
      <c r="O15" s="14">
        <f t="shared" si="0"/>
        <v>851</v>
      </c>
      <c r="P15" s="15">
        <f t="shared" si="0"/>
        <v>849.33</v>
      </c>
      <c r="Q15" s="16">
        <f t="shared" si="0"/>
        <v>1.6699999999999591</v>
      </c>
    </row>
    <row r="16" spans="1:17" ht="24.95" customHeight="1">
      <c r="A16" s="12" t="s">
        <v>25</v>
      </c>
      <c r="B16" s="13" t="s">
        <v>218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>
        <v>2700</v>
      </c>
      <c r="J16" s="15">
        <v>2700</v>
      </c>
      <c r="K16" s="16">
        <f t="shared" si="4"/>
        <v>0</v>
      </c>
      <c r="L16" s="14">
        <v>1850</v>
      </c>
      <c r="M16" s="15">
        <v>1850</v>
      </c>
      <c r="N16" s="16">
        <f>L16-M16</f>
        <v>0</v>
      </c>
      <c r="O16" s="14">
        <f t="shared" si="0"/>
        <v>4550</v>
      </c>
      <c r="P16" s="15">
        <f t="shared" si="0"/>
        <v>4550</v>
      </c>
      <c r="Q16" s="16">
        <f t="shared" si="0"/>
        <v>0</v>
      </c>
    </row>
    <row r="17" spans="1:17" ht="24.95" customHeight="1">
      <c r="A17" s="12" t="s">
        <v>26</v>
      </c>
      <c r="B17" s="18" t="s">
        <v>189</v>
      </c>
      <c r="C17" s="22"/>
      <c r="D17" s="20"/>
      <c r="E17" s="16">
        <f t="shared" ref="E17:E21" si="5">C17-D17</f>
        <v>0</v>
      </c>
      <c r="F17" s="14"/>
      <c r="G17" s="15"/>
      <c r="H17" s="16">
        <f t="shared" ref="H17:H21" si="6">F17-G17</f>
        <v>0</v>
      </c>
      <c r="I17" s="14">
        <v>476.42</v>
      </c>
      <c r="J17" s="15">
        <v>476.42</v>
      </c>
      <c r="K17" s="16">
        <f t="shared" ref="K17:K21" si="7">I17-J17</f>
        <v>0</v>
      </c>
      <c r="L17" s="14"/>
      <c r="M17" s="15"/>
      <c r="N17" s="16">
        <f t="shared" ref="N17:N21" si="8">L17-M17</f>
        <v>0</v>
      </c>
      <c r="O17" s="14">
        <f t="shared" ref="O17:O21" si="9">SUM(C17,F17,I17,L17)</f>
        <v>476.42</v>
      </c>
      <c r="P17" s="15">
        <f t="shared" ref="P17:P21" si="10">SUM(D17,G17,J17,M17)</f>
        <v>476.42</v>
      </c>
      <c r="Q17" s="16">
        <f t="shared" ref="Q17:Q21" si="11">SUM(E17,H17,K17,N17)</f>
        <v>0</v>
      </c>
    </row>
    <row r="18" spans="1:17" ht="24.95" customHeight="1">
      <c r="A18" s="12" t="s">
        <v>27</v>
      </c>
      <c r="B18" s="18" t="s">
        <v>219</v>
      </c>
      <c r="C18" s="22"/>
      <c r="D18" s="20"/>
      <c r="E18" s="16">
        <f t="shared" si="5"/>
        <v>0</v>
      </c>
      <c r="F18" s="14"/>
      <c r="G18" s="15"/>
      <c r="H18" s="16">
        <f t="shared" si="6"/>
        <v>0</v>
      </c>
      <c r="I18" s="14">
        <v>3180.67</v>
      </c>
      <c r="J18" s="15">
        <v>3180.67</v>
      </c>
      <c r="K18" s="16">
        <f t="shared" si="7"/>
        <v>0</v>
      </c>
      <c r="L18" s="14"/>
      <c r="M18" s="15"/>
      <c r="N18" s="16">
        <f t="shared" si="8"/>
        <v>0</v>
      </c>
      <c r="O18" s="14">
        <f t="shared" si="9"/>
        <v>3180.67</v>
      </c>
      <c r="P18" s="15">
        <f t="shared" si="10"/>
        <v>3180.67</v>
      </c>
      <c r="Q18" s="16">
        <f t="shared" si="11"/>
        <v>0</v>
      </c>
    </row>
    <row r="19" spans="1:17" ht="24.95" customHeight="1">
      <c r="A19" s="12" t="s">
        <v>62</v>
      </c>
      <c r="B19" s="18" t="s">
        <v>220</v>
      </c>
      <c r="C19" s="22"/>
      <c r="D19" s="20"/>
      <c r="E19" s="16">
        <f t="shared" si="5"/>
        <v>0</v>
      </c>
      <c r="F19" s="14"/>
      <c r="G19" s="15"/>
      <c r="H19" s="16">
        <f t="shared" si="6"/>
        <v>0</v>
      </c>
      <c r="I19" s="14"/>
      <c r="J19" s="15"/>
      <c r="K19" s="16">
        <f t="shared" si="7"/>
        <v>0</v>
      </c>
      <c r="L19" s="14">
        <v>375.15</v>
      </c>
      <c r="M19" s="15">
        <v>375.15</v>
      </c>
      <c r="N19" s="16">
        <f t="shared" si="8"/>
        <v>0</v>
      </c>
      <c r="O19" s="14">
        <f t="shared" si="9"/>
        <v>375.15</v>
      </c>
      <c r="P19" s="15">
        <f t="shared" si="10"/>
        <v>375.15</v>
      </c>
      <c r="Q19" s="16">
        <f t="shared" si="11"/>
        <v>0</v>
      </c>
    </row>
    <row r="20" spans="1:17" ht="24.95" customHeight="1">
      <c r="A20" s="12" t="s">
        <v>63</v>
      </c>
      <c r="B20" s="18"/>
      <c r="C20" s="22"/>
      <c r="D20" s="20"/>
      <c r="E20" s="16">
        <f t="shared" si="5"/>
        <v>0</v>
      </c>
      <c r="F20" s="14"/>
      <c r="G20" s="15"/>
      <c r="H20" s="16">
        <f t="shared" si="6"/>
        <v>0</v>
      </c>
      <c r="I20" s="14"/>
      <c r="J20" s="15"/>
      <c r="K20" s="16">
        <f t="shared" si="7"/>
        <v>0</v>
      </c>
      <c r="L20" s="14"/>
      <c r="M20" s="15"/>
      <c r="N20" s="16">
        <f t="shared" si="8"/>
        <v>0</v>
      </c>
      <c r="O20" s="14">
        <f t="shared" si="9"/>
        <v>0</v>
      </c>
      <c r="P20" s="15">
        <f t="shared" si="10"/>
        <v>0</v>
      </c>
      <c r="Q20" s="16">
        <f t="shared" si="11"/>
        <v>0</v>
      </c>
    </row>
    <row r="21" spans="1:17" ht="24.95" customHeight="1">
      <c r="A21" s="12" t="s">
        <v>64</v>
      </c>
      <c r="B21" s="18"/>
      <c r="C21" s="22"/>
      <c r="D21" s="20"/>
      <c r="E21" s="16">
        <f t="shared" si="5"/>
        <v>0</v>
      </c>
      <c r="F21" s="14"/>
      <c r="G21" s="15"/>
      <c r="H21" s="16">
        <f t="shared" si="6"/>
        <v>0</v>
      </c>
      <c r="I21" s="14"/>
      <c r="J21" s="15"/>
      <c r="K21" s="16">
        <f t="shared" si="7"/>
        <v>0</v>
      </c>
      <c r="L21" s="14"/>
      <c r="M21" s="15"/>
      <c r="N21" s="16">
        <f t="shared" si="8"/>
        <v>0</v>
      </c>
      <c r="O21" s="14">
        <f t="shared" si="9"/>
        <v>0</v>
      </c>
      <c r="P21" s="15">
        <f t="shared" si="10"/>
        <v>0</v>
      </c>
      <c r="Q21" s="16">
        <f t="shared" si="11"/>
        <v>0</v>
      </c>
    </row>
    <row r="22" spans="1:17" ht="24.95" customHeight="1" thickBot="1">
      <c r="A22" s="12" t="s">
        <v>67</v>
      </c>
      <c r="B22" s="18"/>
      <c r="C22" s="22"/>
      <c r="D22" s="20"/>
      <c r="E22" s="16">
        <f t="shared" si="1"/>
        <v>0</v>
      </c>
      <c r="F22" s="22"/>
      <c r="G22" s="20"/>
      <c r="H22" s="16">
        <f t="shared" si="2"/>
        <v>0</v>
      </c>
      <c r="I22" s="22"/>
      <c r="J22" s="20"/>
      <c r="K22" s="16">
        <f t="shared" si="4"/>
        <v>0</v>
      </c>
      <c r="L22" s="22"/>
      <c r="M22" s="20"/>
      <c r="N22" s="21">
        <f>L22-M22</f>
        <v>0</v>
      </c>
      <c r="O22" s="14">
        <f t="shared" si="0"/>
        <v>0</v>
      </c>
      <c r="P22" s="15">
        <f t="shared" si="0"/>
        <v>0</v>
      </c>
      <c r="Q22" s="16">
        <f t="shared" si="0"/>
        <v>0</v>
      </c>
    </row>
    <row r="23" spans="1:17" ht="24.95" customHeight="1" thickBot="1">
      <c r="A23" s="118" t="s">
        <v>13</v>
      </c>
      <c r="B23" s="119"/>
      <c r="C23" s="23">
        <f>SUM(C6:C22)</f>
        <v>14990</v>
      </c>
      <c r="D23" s="24">
        <f>SUM(D6:D22)</f>
        <v>14990</v>
      </c>
      <c r="E23" s="6">
        <f>C23-D23</f>
        <v>0</v>
      </c>
      <c r="F23" s="23">
        <f>SUM(F6:F22)</f>
        <v>15534.77</v>
      </c>
      <c r="G23" s="24">
        <f>SUM(G6:G22)</f>
        <v>15303.18</v>
      </c>
      <c r="H23" s="5">
        <f t="shared" ref="H23:Q23" si="12">SUM(H6:H22)</f>
        <v>231.58999999999992</v>
      </c>
      <c r="I23" s="23">
        <f t="shared" si="12"/>
        <v>16476.419999999998</v>
      </c>
      <c r="J23" s="24">
        <f t="shared" si="12"/>
        <v>16476.36</v>
      </c>
      <c r="K23" s="6">
        <f t="shared" si="12"/>
        <v>0</v>
      </c>
      <c r="L23" s="25">
        <f>SUM(L6:L22)</f>
        <v>20490.900000000001</v>
      </c>
      <c r="M23" s="24">
        <f>SUM(M6:M22)</f>
        <v>20488.600000000002</v>
      </c>
      <c r="N23" s="5">
        <f t="shared" si="12"/>
        <v>2.2999999999998408</v>
      </c>
      <c r="O23" s="23">
        <f t="shared" si="12"/>
        <v>67492.09</v>
      </c>
      <c r="P23" s="24">
        <f t="shared" si="12"/>
        <v>67258.14</v>
      </c>
      <c r="Q23" s="6">
        <f t="shared" si="12"/>
        <v>233.88999999999976</v>
      </c>
    </row>
    <row r="25" spans="1:17">
      <c r="C25" s="4"/>
      <c r="F25" s="77"/>
      <c r="N25" s="4"/>
    </row>
    <row r="26" spans="1:17">
      <c r="C26" s="4"/>
      <c r="E26" s="51"/>
      <c r="F26" s="74"/>
      <c r="G26" s="52"/>
      <c r="H26" s="52"/>
      <c r="I26" s="53"/>
      <c r="L26" s="4"/>
    </row>
    <row r="27" spans="1:17">
      <c r="C27" s="56"/>
      <c r="D27" s="54"/>
      <c r="E27" s="51"/>
      <c r="F27" s="52"/>
      <c r="G27" s="52"/>
      <c r="H27" s="52"/>
      <c r="I27" s="53"/>
      <c r="J27" s="104"/>
      <c r="K27" s="58"/>
    </row>
    <row r="28" spans="1:17">
      <c r="C28" s="54"/>
      <c r="D28" s="55"/>
      <c r="E28" s="51"/>
      <c r="F28" s="52"/>
      <c r="G28" s="52"/>
      <c r="H28" s="52"/>
      <c r="I28" s="53"/>
      <c r="J28" s="104"/>
      <c r="K28" s="58"/>
    </row>
    <row r="29" spans="1:17">
      <c r="C29" s="54"/>
      <c r="D29" s="55"/>
      <c r="E29" s="51"/>
      <c r="F29" s="52"/>
      <c r="G29" s="52"/>
      <c r="H29" s="52"/>
      <c r="I29" s="53"/>
      <c r="J29" s="104"/>
      <c r="K29" s="58"/>
      <c r="L29" s="4"/>
    </row>
    <row r="30" spans="1:17">
      <c r="C30" s="56"/>
      <c r="D30" s="55"/>
      <c r="E30" s="51"/>
      <c r="F30" s="52"/>
      <c r="G30" s="52"/>
      <c r="H30" s="52"/>
      <c r="I30" s="53"/>
      <c r="J30" s="105"/>
      <c r="L30" s="64"/>
      <c r="M30" s="64"/>
      <c r="N30" s="64"/>
      <c r="O30" s="4"/>
    </row>
    <row r="31" spans="1:17" ht="15">
      <c r="B31" s="26"/>
      <c r="C31" s="56"/>
      <c r="D31" s="54"/>
      <c r="E31" s="51"/>
      <c r="F31" s="52"/>
      <c r="G31" s="52"/>
      <c r="H31" s="52"/>
      <c r="I31" s="53"/>
      <c r="J31" s="106"/>
      <c r="K31" s="55"/>
      <c r="L31" s="52"/>
      <c r="M31" s="52"/>
      <c r="N31" s="52"/>
      <c r="O31" s="53"/>
    </row>
    <row r="32" spans="1:17" ht="15">
      <c r="B32" s="26"/>
      <c r="C32" s="56"/>
      <c r="D32" s="54"/>
      <c r="E32" s="51"/>
      <c r="F32" s="52"/>
      <c r="G32" s="52"/>
      <c r="H32" s="52"/>
      <c r="I32" s="53"/>
      <c r="J32" s="106"/>
      <c r="K32" s="55"/>
      <c r="L32" s="52"/>
      <c r="M32" s="52"/>
      <c r="N32" s="52"/>
      <c r="O32" s="53"/>
    </row>
    <row r="33" spans="2:15" ht="15.75">
      <c r="B33" s="26"/>
      <c r="C33" s="56"/>
      <c r="D33" s="54"/>
      <c r="E33" s="61"/>
      <c r="F33" s="61"/>
      <c r="G33" s="61"/>
      <c r="H33" s="61"/>
      <c r="I33" s="61"/>
      <c r="J33" s="61"/>
      <c r="K33" s="108"/>
      <c r="L33" s="52"/>
      <c r="M33" s="52"/>
      <c r="N33" s="52"/>
      <c r="O33" s="53"/>
    </row>
    <row r="34" spans="2:15" ht="14.25" customHeight="1">
      <c r="C34" s="56"/>
      <c r="D34" s="54"/>
      <c r="E34" s="56"/>
      <c r="F34" s="56"/>
      <c r="G34" s="56"/>
      <c r="H34" s="61"/>
      <c r="I34" s="61"/>
      <c r="J34" s="61"/>
      <c r="K34" s="108"/>
      <c r="L34" s="52"/>
      <c r="M34" s="52"/>
      <c r="N34" s="52"/>
      <c r="O34" s="53"/>
    </row>
    <row r="35" spans="2:15" ht="14.25" customHeight="1">
      <c r="C35" s="56"/>
      <c r="D35" s="54"/>
      <c r="E35" s="56"/>
      <c r="F35" s="56"/>
      <c r="G35" s="56"/>
      <c r="H35" s="61"/>
      <c r="I35" s="61"/>
      <c r="J35" s="61"/>
      <c r="K35" s="51"/>
      <c r="L35" s="52"/>
      <c r="M35" s="52"/>
      <c r="N35" s="52"/>
      <c r="O35" s="53"/>
    </row>
    <row r="36" spans="2:15" ht="15">
      <c r="C36" s="107"/>
      <c r="D36" s="107"/>
      <c r="E36" s="107"/>
      <c r="F36" s="107"/>
      <c r="G36" s="107"/>
      <c r="H36" s="61"/>
      <c r="I36" s="61"/>
      <c r="J36" s="61"/>
      <c r="K36" s="55"/>
      <c r="L36" s="56"/>
      <c r="M36" s="56"/>
      <c r="N36" s="56"/>
      <c r="O36" s="57"/>
    </row>
    <row r="37" spans="2:15" ht="14.25" customHeight="1">
      <c r="H37" s="61"/>
      <c r="I37" s="61"/>
      <c r="J37" s="61"/>
      <c r="K37" s="51"/>
      <c r="L37" s="52"/>
      <c r="M37" s="52"/>
      <c r="N37" s="52"/>
      <c r="O37" s="53"/>
    </row>
    <row r="38" spans="2:15" ht="14.25" customHeight="1">
      <c r="H38" s="61"/>
      <c r="I38" s="61"/>
      <c r="J38" s="61"/>
      <c r="K38" s="51"/>
      <c r="L38" s="52"/>
      <c r="M38" s="52"/>
      <c r="N38" s="52"/>
      <c r="O38" s="53"/>
    </row>
    <row r="39" spans="2:15" ht="14.25" customHeight="1">
      <c r="H39" s="61"/>
      <c r="I39" s="61"/>
      <c r="J39" s="61"/>
      <c r="K39" s="51"/>
      <c r="L39" s="52"/>
      <c r="M39" s="52"/>
      <c r="N39" s="52"/>
      <c r="O39" s="53"/>
    </row>
    <row r="40" spans="2:15" ht="14.25" customHeight="1">
      <c r="H40" s="61"/>
      <c r="I40" s="61"/>
      <c r="J40" s="61"/>
      <c r="K40" s="61"/>
      <c r="L40" s="61"/>
      <c r="M40" s="61"/>
      <c r="N40" s="61"/>
      <c r="O40" s="63"/>
    </row>
    <row r="41" spans="2:15" ht="14.25" customHeight="1">
      <c r="H41" s="61"/>
      <c r="I41" s="61"/>
      <c r="J41" s="61"/>
      <c r="K41" s="61"/>
      <c r="L41" s="61"/>
      <c r="M41" s="61"/>
    </row>
    <row r="42" spans="2:15" ht="14.25" customHeight="1">
      <c r="H42" s="61"/>
      <c r="I42" s="61"/>
      <c r="J42" s="61"/>
      <c r="K42" s="61"/>
      <c r="L42" s="61"/>
      <c r="M42" s="61"/>
    </row>
    <row r="43" spans="2:15" ht="14.25" customHeight="1">
      <c r="H43" s="61"/>
      <c r="I43" s="61"/>
      <c r="J43" s="61"/>
      <c r="K43" s="61"/>
      <c r="L43" s="61"/>
      <c r="M43" s="61"/>
    </row>
    <row r="44" spans="2:15" ht="15" customHeight="1">
      <c r="H44" s="61"/>
      <c r="I44" s="61"/>
      <c r="J44" s="61"/>
      <c r="K44" s="61"/>
      <c r="L44" s="61"/>
      <c r="M44" s="61"/>
    </row>
    <row r="45" spans="2:15" ht="14.25" customHeight="1">
      <c r="H45" s="61"/>
      <c r="I45" s="61"/>
      <c r="J45" s="61"/>
      <c r="K45" s="61"/>
      <c r="L45" s="61"/>
      <c r="M45" s="61"/>
    </row>
    <row r="46" spans="2:15" ht="14.25" customHeight="1">
      <c r="H46" s="61"/>
      <c r="I46" s="61"/>
      <c r="J46" s="61"/>
      <c r="K46" s="61"/>
      <c r="L46" s="61"/>
      <c r="M46" s="61"/>
    </row>
  </sheetData>
  <mergeCells count="9">
    <mergeCell ref="A23:B23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Q31"/>
  <sheetViews>
    <sheetView topLeftCell="A4" workbookViewId="0">
      <selection activeCell="N21" sqref="N21"/>
    </sheetView>
  </sheetViews>
  <sheetFormatPr defaultRowHeight="14.25"/>
  <cols>
    <col min="1" max="1" width="5.75" customWidth="1"/>
    <col min="2" max="2" width="36.5" customWidth="1"/>
    <col min="3" max="17" width="10.625" customWidth="1"/>
  </cols>
  <sheetData>
    <row r="2" spans="1:17" ht="20.25">
      <c r="A2" s="120" t="s">
        <v>126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1" t="s">
        <v>14</v>
      </c>
      <c r="D4" s="144"/>
      <c r="E4" s="123"/>
      <c r="F4" s="121" t="s">
        <v>15</v>
      </c>
      <c r="G4" s="144"/>
      <c r="H4" s="123"/>
      <c r="I4" s="121" t="s">
        <v>16</v>
      </c>
      <c r="J4" s="144"/>
      <c r="K4" s="123"/>
      <c r="L4" s="121" t="s">
        <v>17</v>
      </c>
      <c r="M4" s="144"/>
      <c r="N4" s="123"/>
      <c r="O4" s="121" t="s">
        <v>13</v>
      </c>
      <c r="P4" s="144"/>
      <c r="Q4" s="123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151</v>
      </c>
      <c r="C6" s="9"/>
      <c r="D6" s="10"/>
      <c r="E6" s="11">
        <f>C6-D6</f>
        <v>0</v>
      </c>
      <c r="F6" s="9">
        <v>2115.8000000000002</v>
      </c>
      <c r="G6" s="10">
        <v>2115.8000000000002</v>
      </c>
      <c r="H6" s="11">
        <f>F6-G6</f>
        <v>0</v>
      </c>
      <c r="I6" s="9"/>
      <c r="J6" s="10"/>
      <c r="K6" s="11">
        <f>I6-J6</f>
        <v>0</v>
      </c>
      <c r="L6" s="9">
        <v>6000</v>
      </c>
      <c r="M6" s="10">
        <v>6000</v>
      </c>
      <c r="N6" s="16">
        <f>L6-M6</f>
        <v>0</v>
      </c>
      <c r="O6" s="9">
        <f>SUM(C6,F6,I6,L6)</f>
        <v>8115.8</v>
      </c>
      <c r="P6" s="10">
        <f>SUM(D6,G6,J6,M6)</f>
        <v>8115.8</v>
      </c>
      <c r="Q6" s="11">
        <f>SUM(E6,H6,K6,N6)</f>
        <v>0</v>
      </c>
    </row>
    <row r="7" spans="1:17" ht="24.95" customHeight="1">
      <c r="A7" s="12" t="s">
        <v>2</v>
      </c>
      <c r="B7" s="13" t="s">
        <v>149</v>
      </c>
      <c r="C7" s="14"/>
      <c r="D7" s="15"/>
      <c r="E7" s="16">
        <f>C7-D7</f>
        <v>0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8" si="0">SUM(C7,F7,I7,L7)</f>
        <v>0</v>
      </c>
      <c r="P7" s="15">
        <f t="shared" si="0"/>
        <v>0</v>
      </c>
      <c r="Q7" s="16">
        <f t="shared" si="0"/>
        <v>0</v>
      </c>
    </row>
    <row r="8" spans="1:17" ht="24.95" customHeight="1">
      <c r="A8" s="12" t="s">
        <v>3</v>
      </c>
      <c r="B8" s="13" t="s">
        <v>103</v>
      </c>
      <c r="C8" s="14">
        <v>2000</v>
      </c>
      <c r="D8" s="15">
        <v>1995.8</v>
      </c>
      <c r="E8" s="16">
        <f t="shared" ref="E8:E18" si="1">C8-D8</f>
        <v>4.2000000000000455</v>
      </c>
      <c r="F8" s="14">
        <v>1000</v>
      </c>
      <c r="G8" s="15">
        <v>999.99</v>
      </c>
      <c r="H8" s="16">
        <f t="shared" ref="H8:H18" si="2">F8-G8</f>
        <v>9.9999999999909051E-3</v>
      </c>
      <c r="I8" s="14">
        <v>2000</v>
      </c>
      <c r="J8" s="15">
        <v>1999.98</v>
      </c>
      <c r="K8" s="16">
        <f>I8-J8</f>
        <v>1.999999999998181E-2</v>
      </c>
      <c r="L8" s="14"/>
      <c r="M8" s="15"/>
      <c r="N8" s="16">
        <f t="shared" ref="N8:N15" si="3">L8-M8</f>
        <v>0</v>
      </c>
      <c r="O8" s="14">
        <f t="shared" si="0"/>
        <v>5000</v>
      </c>
      <c r="P8" s="15">
        <f t="shared" si="0"/>
        <v>4995.7700000000004</v>
      </c>
      <c r="Q8" s="16">
        <f>SUM(E9,H8,K8,N8)</f>
        <v>407.47999999999996</v>
      </c>
    </row>
    <row r="9" spans="1:17" ht="24.95" customHeight="1">
      <c r="A9" s="12" t="s">
        <v>18</v>
      </c>
      <c r="B9" s="13" t="s">
        <v>4</v>
      </c>
      <c r="C9" s="14">
        <v>700</v>
      </c>
      <c r="D9" s="15">
        <v>292.55</v>
      </c>
      <c r="E9" s="16">
        <f t="shared" si="1"/>
        <v>407.45</v>
      </c>
      <c r="F9" s="14">
        <v>350</v>
      </c>
      <c r="G9" s="15">
        <v>310.05</v>
      </c>
      <c r="H9" s="16">
        <f t="shared" si="2"/>
        <v>39.949999999999989</v>
      </c>
      <c r="I9" s="14">
        <v>200</v>
      </c>
      <c r="J9" s="15">
        <v>118.01</v>
      </c>
      <c r="K9" s="16">
        <f>I9-J9</f>
        <v>81.99</v>
      </c>
      <c r="L9" s="14">
        <v>500</v>
      </c>
      <c r="M9" s="15">
        <v>43.98</v>
      </c>
      <c r="N9" s="16">
        <f t="shared" si="3"/>
        <v>456.02</v>
      </c>
      <c r="O9" s="14">
        <f t="shared" si="0"/>
        <v>1750</v>
      </c>
      <c r="P9" s="15">
        <f t="shared" si="0"/>
        <v>764.59</v>
      </c>
      <c r="Q9" s="16">
        <f>SUM(E9,H9,K9,N9)</f>
        <v>985.41</v>
      </c>
    </row>
    <row r="10" spans="1:17" ht="24.95" customHeight="1">
      <c r="A10" s="12" t="s">
        <v>19</v>
      </c>
      <c r="B10" s="13" t="s">
        <v>29</v>
      </c>
      <c r="C10" s="14">
        <v>6146</v>
      </c>
      <c r="D10" s="15">
        <v>6000</v>
      </c>
      <c r="E10" s="16">
        <f t="shared" si="1"/>
        <v>146</v>
      </c>
      <c r="F10" s="14">
        <v>5583.24</v>
      </c>
      <c r="G10" s="15">
        <v>5583.24</v>
      </c>
      <c r="H10" s="16">
        <f t="shared" si="2"/>
        <v>0</v>
      </c>
      <c r="I10" s="14">
        <v>4372.1099999999997</v>
      </c>
      <c r="J10" s="15">
        <v>4371.99</v>
      </c>
      <c r="K10" s="16">
        <f>I10-J10</f>
        <v>0.11999999999989086</v>
      </c>
      <c r="L10" s="14">
        <v>2471.8200000000002</v>
      </c>
      <c r="M10" s="15">
        <v>2471.8200000000002</v>
      </c>
      <c r="N10" s="16">
        <f t="shared" si="3"/>
        <v>0</v>
      </c>
      <c r="O10" s="14">
        <f t="shared" si="0"/>
        <v>18573.169999999998</v>
      </c>
      <c r="P10" s="15">
        <f t="shared" si="0"/>
        <v>18427.05</v>
      </c>
      <c r="Q10" s="16">
        <f t="shared" si="0"/>
        <v>146.11999999999989</v>
      </c>
    </row>
    <row r="11" spans="1:17" ht="24.95" customHeight="1">
      <c r="A11" s="12" t="s">
        <v>20</v>
      </c>
      <c r="B11" s="13" t="s">
        <v>45</v>
      </c>
      <c r="C11" s="14">
        <v>900</v>
      </c>
      <c r="D11" s="15">
        <v>0</v>
      </c>
      <c r="E11" s="16">
        <f t="shared" si="1"/>
        <v>900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>
        <v>2000</v>
      </c>
      <c r="M11" s="15">
        <v>0</v>
      </c>
      <c r="N11" s="16">
        <f t="shared" si="3"/>
        <v>2000</v>
      </c>
      <c r="O11" s="14">
        <f t="shared" si="0"/>
        <v>2900</v>
      </c>
      <c r="P11" s="15">
        <f t="shared" si="0"/>
        <v>0</v>
      </c>
      <c r="Q11" s="16">
        <f t="shared" si="0"/>
        <v>2900</v>
      </c>
    </row>
    <row r="12" spans="1:17" ht="24.95" customHeight="1">
      <c r="A12" s="12" t="s">
        <v>21</v>
      </c>
      <c r="B12" s="13" t="s">
        <v>244</v>
      </c>
      <c r="C12" s="14"/>
      <c r="D12" s="15"/>
      <c r="E12" s="16">
        <f t="shared" si="1"/>
        <v>0</v>
      </c>
      <c r="F12" s="14">
        <v>200</v>
      </c>
      <c r="G12" s="15">
        <v>0</v>
      </c>
      <c r="H12" s="16">
        <f t="shared" si="2"/>
        <v>200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200</v>
      </c>
      <c r="P12" s="15">
        <f t="shared" si="0"/>
        <v>0</v>
      </c>
      <c r="Q12" s="16">
        <f t="shared" si="0"/>
        <v>200</v>
      </c>
    </row>
    <row r="13" spans="1:17" ht="24.95" customHeight="1">
      <c r="A13" s="12" t="s">
        <v>22</v>
      </c>
      <c r="B13" s="13" t="s">
        <v>142</v>
      </c>
      <c r="C13" s="14"/>
      <c r="D13" s="15"/>
      <c r="E13" s="16">
        <f t="shared" si="1"/>
        <v>0</v>
      </c>
      <c r="F13" s="14">
        <v>300</v>
      </c>
      <c r="G13" s="15">
        <v>294</v>
      </c>
      <c r="H13" s="16">
        <f t="shared" si="2"/>
        <v>6</v>
      </c>
      <c r="I13" s="14">
        <v>300</v>
      </c>
      <c r="J13" s="15">
        <v>295.7</v>
      </c>
      <c r="K13" s="16">
        <f t="shared" ref="K13:K18" si="4">I13-J13</f>
        <v>4.3000000000000114</v>
      </c>
      <c r="L13" s="14">
        <v>400</v>
      </c>
      <c r="M13" s="15">
        <v>392.04</v>
      </c>
      <c r="N13" s="16">
        <f t="shared" si="3"/>
        <v>7.9599999999999795</v>
      </c>
      <c r="O13" s="14">
        <f t="shared" si="0"/>
        <v>1000</v>
      </c>
      <c r="P13" s="15">
        <f t="shared" si="0"/>
        <v>981.74</v>
      </c>
      <c r="Q13" s="16">
        <f t="shared" si="0"/>
        <v>18.259999999999991</v>
      </c>
    </row>
    <row r="14" spans="1:17" ht="24.95" customHeight="1">
      <c r="A14" s="12" t="s">
        <v>23</v>
      </c>
      <c r="B14" s="13" t="s">
        <v>243</v>
      </c>
      <c r="C14" s="14"/>
      <c r="D14" s="15"/>
      <c r="E14" s="16">
        <f t="shared" si="1"/>
        <v>0</v>
      </c>
      <c r="F14" s="14">
        <v>350</v>
      </c>
      <c r="G14" s="15">
        <v>350</v>
      </c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350</v>
      </c>
      <c r="P14" s="15">
        <f t="shared" si="0"/>
        <v>350</v>
      </c>
      <c r="Q14" s="16">
        <f t="shared" si="0"/>
        <v>0</v>
      </c>
    </row>
    <row r="15" spans="1:17" ht="24.95" customHeight="1">
      <c r="A15" s="12" t="s">
        <v>24</v>
      </c>
      <c r="B15" s="13" t="s">
        <v>245</v>
      </c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>
        <v>3700</v>
      </c>
      <c r="J15" s="15">
        <v>3699.7</v>
      </c>
      <c r="K15" s="16">
        <f>I15-J15</f>
        <v>0.3000000000001819</v>
      </c>
      <c r="L15" s="14"/>
      <c r="M15" s="15"/>
      <c r="N15" s="16">
        <f t="shared" si="3"/>
        <v>0</v>
      </c>
      <c r="O15" s="14">
        <f t="shared" si="0"/>
        <v>3700</v>
      </c>
      <c r="P15" s="15">
        <f t="shared" si="0"/>
        <v>3699.7</v>
      </c>
      <c r="Q15" s="16">
        <f t="shared" si="0"/>
        <v>0.3000000000001819</v>
      </c>
    </row>
    <row r="16" spans="1:17" ht="24.95" customHeight="1">
      <c r="A16" s="12" t="s">
        <v>25</v>
      </c>
      <c r="B16" s="13" t="s">
        <v>246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>
        <v>2000</v>
      </c>
      <c r="M16" s="15">
        <v>2000</v>
      </c>
      <c r="N16" s="16">
        <f>L16-M16</f>
        <v>0</v>
      </c>
      <c r="O16" s="14">
        <f t="shared" si="0"/>
        <v>2000</v>
      </c>
      <c r="P16" s="15">
        <f t="shared" si="0"/>
        <v>2000</v>
      </c>
      <c r="Q16" s="16">
        <f t="shared" si="0"/>
        <v>0</v>
      </c>
    </row>
    <row r="17" spans="1:17" ht="24.95" customHeight="1">
      <c r="A17" s="12" t="s">
        <v>26</v>
      </c>
      <c r="B17" s="13"/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9746</v>
      </c>
      <c r="D19" s="24">
        <f>SUM(D6:D18)</f>
        <v>8288.35</v>
      </c>
      <c r="E19" s="6">
        <f>C19-D19</f>
        <v>1457.6499999999996</v>
      </c>
      <c r="F19" s="23">
        <f>SUM(F6:F18)</f>
        <v>9899.0400000000009</v>
      </c>
      <c r="G19" s="24">
        <f>SUM(G6:G18)</f>
        <v>9653.08</v>
      </c>
      <c r="H19" s="5">
        <f t="shared" ref="H19:Q19" si="5">SUM(H6:H18)</f>
        <v>245.95999999999998</v>
      </c>
      <c r="I19" s="23">
        <f t="shared" si="5"/>
        <v>10572.11</v>
      </c>
      <c r="J19" s="24">
        <f t="shared" si="5"/>
        <v>10485.379999999999</v>
      </c>
      <c r="K19" s="6">
        <f t="shared" si="5"/>
        <v>86.730000000000061</v>
      </c>
      <c r="L19" s="25">
        <f>SUM(L6:L18)</f>
        <v>13371.82</v>
      </c>
      <c r="M19" s="24">
        <f>SUM(M6:M18)</f>
        <v>10907.84</v>
      </c>
      <c r="N19" s="5">
        <f t="shared" si="5"/>
        <v>2463.98</v>
      </c>
      <c r="O19" s="23">
        <f t="shared" si="5"/>
        <v>43588.97</v>
      </c>
      <c r="P19" s="24">
        <f t="shared" si="5"/>
        <v>39334.649999999994</v>
      </c>
      <c r="Q19" s="6">
        <f t="shared" si="5"/>
        <v>4657.5700000000006</v>
      </c>
    </row>
    <row r="21" spans="1:17">
      <c r="C21" s="77"/>
      <c r="D21" s="77"/>
      <c r="E21" s="77"/>
      <c r="F21" s="77"/>
      <c r="N21" s="4"/>
    </row>
    <row r="22" spans="1:17">
      <c r="C22" s="77"/>
      <c r="D22" s="77"/>
      <c r="E22" s="74"/>
      <c r="F22" s="74"/>
      <c r="G22" s="52"/>
      <c r="H22" s="52"/>
      <c r="I22" s="53"/>
      <c r="L22" s="4"/>
    </row>
    <row r="23" spans="1:17">
      <c r="C23" s="56"/>
      <c r="D23" s="54"/>
      <c r="E23" s="51"/>
      <c r="F23" s="52"/>
      <c r="G23" s="52"/>
      <c r="H23" s="52"/>
      <c r="I23" s="53"/>
      <c r="J23" s="57"/>
      <c r="K23" s="58"/>
    </row>
    <row r="24" spans="1:17">
      <c r="C24" s="56"/>
      <c r="D24" s="54"/>
      <c r="E24" s="51"/>
      <c r="F24" s="52"/>
      <c r="G24" s="52"/>
      <c r="H24" s="51"/>
      <c r="I24" s="52"/>
      <c r="J24" s="52"/>
      <c r="K24" s="52"/>
      <c r="L24" s="53"/>
    </row>
    <row r="25" spans="1:17">
      <c r="C25" s="56"/>
      <c r="D25" s="54"/>
      <c r="E25" s="51"/>
      <c r="F25" s="52"/>
      <c r="G25" s="52"/>
      <c r="H25" s="51"/>
      <c r="I25" s="52"/>
      <c r="J25" s="114"/>
      <c r="K25" s="64"/>
      <c r="L25" s="64"/>
      <c r="M25" s="64"/>
      <c r="N25" s="4"/>
    </row>
    <row r="26" spans="1:17">
      <c r="C26" s="56"/>
      <c r="D26" s="54"/>
      <c r="E26" s="51"/>
      <c r="F26" s="52"/>
      <c r="G26" s="52"/>
      <c r="H26" s="51"/>
      <c r="I26" s="52"/>
      <c r="J26" s="113"/>
      <c r="K26" s="52"/>
      <c r="L26" s="52"/>
      <c r="M26" s="52"/>
      <c r="N26" s="53"/>
    </row>
    <row r="27" spans="1:17" ht="15">
      <c r="B27" s="26"/>
      <c r="C27" s="56"/>
      <c r="D27" s="54"/>
      <c r="E27" s="51"/>
      <c r="F27" s="52"/>
      <c r="G27" s="52"/>
      <c r="H27" s="51"/>
      <c r="I27" s="52"/>
      <c r="J27" s="113"/>
      <c r="K27" s="52"/>
      <c r="L27" s="52"/>
      <c r="M27" s="52"/>
      <c r="N27" s="53"/>
    </row>
    <row r="28" spans="1:17" ht="15">
      <c r="B28" s="26"/>
      <c r="C28" s="56"/>
      <c r="D28" s="54"/>
      <c r="E28" s="51"/>
      <c r="F28" s="52"/>
      <c r="G28" s="52"/>
      <c r="H28" s="51"/>
      <c r="I28" s="52"/>
      <c r="J28" s="113"/>
      <c r="K28" s="52"/>
      <c r="L28" s="52"/>
      <c r="M28" s="52"/>
      <c r="N28" s="53"/>
    </row>
    <row r="29" spans="1:17" ht="15.75">
      <c r="B29" s="26"/>
      <c r="C29" s="83"/>
      <c r="D29" s="83"/>
      <c r="E29" s="61"/>
      <c r="F29" s="61"/>
      <c r="G29" s="61"/>
      <c r="H29" s="61"/>
      <c r="I29" s="61"/>
      <c r="J29" s="113"/>
      <c r="K29" s="52"/>
      <c r="L29" s="52"/>
      <c r="M29" s="52"/>
      <c r="N29" s="53"/>
    </row>
    <row r="30" spans="1:17">
      <c r="J30" s="113"/>
      <c r="K30" s="52"/>
      <c r="L30" s="52"/>
      <c r="M30" s="52"/>
      <c r="N30" s="53"/>
    </row>
    <row r="31" spans="1:17" ht="15">
      <c r="J31" s="61"/>
      <c r="K31" s="61"/>
      <c r="L31" s="61"/>
      <c r="M31" s="61"/>
      <c r="N31" s="63"/>
    </row>
  </sheetData>
  <mergeCells count="9"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Q32"/>
  <sheetViews>
    <sheetView topLeftCell="A7" workbookViewId="0">
      <selection activeCell="N25" sqref="N25"/>
    </sheetView>
  </sheetViews>
  <sheetFormatPr defaultRowHeight="14.25"/>
  <cols>
    <col min="1" max="1" width="4.625" customWidth="1"/>
    <col min="2" max="2" width="29.375" customWidth="1"/>
    <col min="3" max="17" width="10.625" customWidth="1"/>
  </cols>
  <sheetData>
    <row r="2" spans="1:17" ht="20.25">
      <c r="A2" s="120" t="s">
        <v>127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233</v>
      </c>
      <c r="C6" s="9">
        <v>6856</v>
      </c>
      <c r="D6" s="10">
        <v>2188.4</v>
      </c>
      <c r="E6" s="11">
        <f>C6-D6</f>
        <v>4667.6000000000004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6856</v>
      </c>
      <c r="P6" s="10">
        <f>SUM(D6,G6,J6,M6)</f>
        <v>2188.4</v>
      </c>
      <c r="Q6" s="11">
        <f>SUM(E6,H6,K6,N6)</f>
        <v>4667.6000000000004</v>
      </c>
    </row>
    <row r="7" spans="1:17" ht="24.95" customHeight="1">
      <c r="A7" s="12" t="s">
        <v>2</v>
      </c>
      <c r="B7" s="13" t="s">
        <v>234</v>
      </c>
      <c r="C7" s="14">
        <v>1000</v>
      </c>
      <c r="D7" s="15">
        <v>1000</v>
      </c>
      <c r="E7" s="16">
        <f>C7-D7</f>
        <v>0</v>
      </c>
      <c r="F7" s="14">
        <v>600</v>
      </c>
      <c r="G7" s="15">
        <v>600</v>
      </c>
      <c r="H7" s="16">
        <f>F7-G7</f>
        <v>0</v>
      </c>
      <c r="I7" s="14">
        <v>970.51</v>
      </c>
      <c r="J7" s="15">
        <v>970.51</v>
      </c>
      <c r="K7" s="16">
        <f>I7-J7</f>
        <v>0</v>
      </c>
      <c r="L7" s="14">
        <v>1000</v>
      </c>
      <c r="M7" s="15">
        <v>1000</v>
      </c>
      <c r="N7" s="16">
        <f>L7-M7</f>
        <v>0</v>
      </c>
      <c r="O7" s="14">
        <f t="shared" ref="O7:Q21" si="0">SUM(C7,F7,I7,L7)</f>
        <v>3570.51</v>
      </c>
      <c r="P7" s="15">
        <f t="shared" si="0"/>
        <v>3570.51</v>
      </c>
      <c r="Q7" s="16">
        <f t="shared" si="0"/>
        <v>0</v>
      </c>
    </row>
    <row r="8" spans="1:17" ht="24.95" customHeight="1">
      <c r="A8" s="12" t="s">
        <v>3</v>
      </c>
      <c r="B8" s="13" t="s">
        <v>235</v>
      </c>
      <c r="C8" s="14">
        <v>1000</v>
      </c>
      <c r="D8" s="15">
        <v>1000</v>
      </c>
      <c r="E8" s="16">
        <f t="shared" ref="E8:E21" si="1">C8-D8</f>
        <v>0</v>
      </c>
      <c r="F8" s="14">
        <v>600</v>
      </c>
      <c r="G8" s="15">
        <v>600</v>
      </c>
      <c r="H8" s="16">
        <f t="shared" ref="H8:H21" si="2">F8-G8</f>
        <v>0</v>
      </c>
      <c r="I8" s="14">
        <v>600</v>
      </c>
      <c r="J8" s="15">
        <v>549.99</v>
      </c>
      <c r="K8" s="16">
        <f>I8-J8</f>
        <v>50.009999999999991</v>
      </c>
      <c r="L8" s="14"/>
      <c r="M8" s="15"/>
      <c r="N8" s="16">
        <f t="shared" ref="N8:N14" si="3">L8-M8</f>
        <v>0</v>
      </c>
      <c r="O8" s="14">
        <f t="shared" si="0"/>
        <v>2200</v>
      </c>
      <c r="P8" s="15">
        <f t="shared" si="0"/>
        <v>2149.9899999999998</v>
      </c>
      <c r="Q8" s="16">
        <f>SUM(E9,H8,K8,N8)</f>
        <v>50.009999999999991</v>
      </c>
    </row>
    <row r="9" spans="1:17" ht="32.25" customHeight="1">
      <c r="A9" s="12" t="s">
        <v>18</v>
      </c>
      <c r="B9" s="65" t="s">
        <v>45</v>
      </c>
      <c r="C9" s="14">
        <v>300</v>
      </c>
      <c r="D9" s="15">
        <v>300</v>
      </c>
      <c r="E9" s="16">
        <f t="shared" si="1"/>
        <v>0</v>
      </c>
      <c r="F9" s="14"/>
      <c r="G9" s="15"/>
      <c r="H9" s="16">
        <f t="shared" si="2"/>
        <v>0</v>
      </c>
      <c r="I9" s="14">
        <v>996.55</v>
      </c>
      <c r="J9" s="15">
        <v>996.55</v>
      </c>
      <c r="K9" s="16">
        <v>0</v>
      </c>
      <c r="L9" s="14">
        <v>2257.85</v>
      </c>
      <c r="M9" s="15">
        <v>2257.85</v>
      </c>
      <c r="N9" s="16">
        <f t="shared" si="3"/>
        <v>0</v>
      </c>
      <c r="O9" s="14">
        <f t="shared" si="0"/>
        <v>3554.3999999999996</v>
      </c>
      <c r="P9" s="15">
        <f t="shared" si="0"/>
        <v>3554.3999999999996</v>
      </c>
      <c r="Q9" s="16">
        <f>SUM(E9,H9,K9,N9)</f>
        <v>0</v>
      </c>
    </row>
    <row r="10" spans="1:17" ht="24.95" customHeight="1">
      <c r="A10" s="12" t="s">
        <v>19</v>
      </c>
      <c r="B10" s="13" t="s">
        <v>236</v>
      </c>
      <c r="C10" s="14">
        <v>1026</v>
      </c>
      <c r="D10" s="15">
        <v>1025.5999999999999</v>
      </c>
      <c r="E10" s="16">
        <f t="shared" si="1"/>
        <v>0.40000000000009095</v>
      </c>
      <c r="F10" s="17"/>
      <c r="G10" s="15"/>
      <c r="H10" s="16">
        <f t="shared" si="2"/>
        <v>0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1026</v>
      </c>
      <c r="P10" s="15">
        <f t="shared" si="0"/>
        <v>1025.5999999999999</v>
      </c>
      <c r="Q10" s="16">
        <f t="shared" si="0"/>
        <v>0.40000000000009095</v>
      </c>
    </row>
    <row r="11" spans="1:17" ht="24.95" customHeight="1">
      <c r="A11" s="12" t="s">
        <v>20</v>
      </c>
      <c r="B11" s="13" t="s">
        <v>4</v>
      </c>
      <c r="C11" s="14">
        <v>534</v>
      </c>
      <c r="D11" s="15">
        <v>172.69</v>
      </c>
      <c r="E11" s="16">
        <f t="shared" si="1"/>
        <v>361.31</v>
      </c>
      <c r="F11" s="17">
        <v>609.48</v>
      </c>
      <c r="G11" s="15">
        <v>553.04</v>
      </c>
      <c r="H11" s="16">
        <f t="shared" si="2"/>
        <v>56.440000000000055</v>
      </c>
      <c r="I11" s="14">
        <v>351.06</v>
      </c>
      <c r="J11" s="15">
        <v>351.06</v>
      </c>
      <c r="K11" s="16">
        <v>0</v>
      </c>
      <c r="L11" s="14">
        <v>616.15</v>
      </c>
      <c r="M11" s="15">
        <v>516.46</v>
      </c>
      <c r="N11" s="16">
        <f t="shared" si="3"/>
        <v>99.689999999999941</v>
      </c>
      <c r="O11" s="14">
        <f t="shared" si="0"/>
        <v>2110.69</v>
      </c>
      <c r="P11" s="15">
        <f t="shared" si="0"/>
        <v>1593.25</v>
      </c>
      <c r="Q11" s="16">
        <f t="shared" si="0"/>
        <v>517.44000000000005</v>
      </c>
    </row>
    <row r="12" spans="1:17" ht="24.95" customHeight="1">
      <c r="A12" s="12" t="s">
        <v>21</v>
      </c>
      <c r="B12" s="13" t="s">
        <v>97</v>
      </c>
      <c r="C12" s="14">
        <v>740</v>
      </c>
      <c r="D12" s="15">
        <v>739.71</v>
      </c>
      <c r="E12" s="16">
        <f t="shared" si="1"/>
        <v>0.28999999999996362</v>
      </c>
      <c r="F12" s="14">
        <v>350</v>
      </c>
      <c r="G12" s="15">
        <v>167.55</v>
      </c>
      <c r="H12" s="16">
        <f t="shared" si="2"/>
        <v>182.45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1090</v>
      </c>
      <c r="P12" s="15">
        <f t="shared" si="0"/>
        <v>907.26</v>
      </c>
      <c r="Q12" s="16">
        <f t="shared" si="0"/>
        <v>182.73999999999995</v>
      </c>
    </row>
    <row r="13" spans="1:17" ht="24.95" customHeight="1">
      <c r="A13" s="12" t="s">
        <v>22</v>
      </c>
      <c r="B13" s="13" t="s">
        <v>237</v>
      </c>
      <c r="C13" s="14"/>
      <c r="D13" s="15"/>
      <c r="E13" s="16">
        <f t="shared" si="1"/>
        <v>0</v>
      </c>
      <c r="F13" s="14">
        <v>4500</v>
      </c>
      <c r="G13" s="15">
        <v>4500</v>
      </c>
      <c r="H13" s="16">
        <f t="shared" si="2"/>
        <v>0</v>
      </c>
      <c r="I13" s="14"/>
      <c r="J13" s="15"/>
      <c r="K13" s="16">
        <f t="shared" ref="K13:K21" si="4">I13-J13</f>
        <v>0</v>
      </c>
      <c r="L13" s="14"/>
      <c r="M13" s="15"/>
      <c r="N13" s="16">
        <f t="shared" si="3"/>
        <v>0</v>
      </c>
      <c r="O13" s="14">
        <f t="shared" si="0"/>
        <v>4500</v>
      </c>
      <c r="P13" s="15">
        <f t="shared" si="0"/>
        <v>4500</v>
      </c>
      <c r="Q13" s="16">
        <f t="shared" si="0"/>
        <v>0</v>
      </c>
    </row>
    <row r="14" spans="1:17" ht="24.95" customHeight="1">
      <c r="A14" s="12" t="s">
        <v>23</v>
      </c>
      <c r="B14" s="13" t="s">
        <v>238</v>
      </c>
      <c r="C14" s="14"/>
      <c r="D14" s="15"/>
      <c r="E14" s="16">
        <f t="shared" si="1"/>
        <v>0</v>
      </c>
      <c r="F14" s="14">
        <v>3300</v>
      </c>
      <c r="G14" s="15">
        <v>3300</v>
      </c>
      <c r="H14" s="16">
        <f t="shared" si="2"/>
        <v>0</v>
      </c>
      <c r="I14" s="14">
        <v>2651.76</v>
      </c>
      <c r="J14" s="15">
        <v>2651.76</v>
      </c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5951.76</v>
      </c>
      <c r="P14" s="15">
        <f t="shared" si="0"/>
        <v>5951.76</v>
      </c>
      <c r="Q14" s="16">
        <f t="shared" si="0"/>
        <v>0</v>
      </c>
    </row>
    <row r="15" spans="1:17" ht="24.95" customHeight="1">
      <c r="A15" s="12" t="s">
        <v>24</v>
      </c>
      <c r="B15" s="13" t="s">
        <v>239</v>
      </c>
      <c r="C15" s="14"/>
      <c r="D15" s="15"/>
      <c r="E15" s="16">
        <f t="shared" si="1"/>
        <v>0</v>
      </c>
      <c r="F15" s="14">
        <v>750</v>
      </c>
      <c r="G15" s="15">
        <v>750</v>
      </c>
      <c r="H15" s="16">
        <f t="shared" si="2"/>
        <v>0</v>
      </c>
      <c r="I15" s="14"/>
      <c r="J15" s="15"/>
      <c r="K15" s="16">
        <f t="shared" si="4"/>
        <v>0</v>
      </c>
      <c r="L15" s="14"/>
      <c r="M15" s="15"/>
      <c r="N15" s="16">
        <f>L15-M15</f>
        <v>0</v>
      </c>
      <c r="O15" s="14">
        <f t="shared" si="0"/>
        <v>750</v>
      </c>
      <c r="P15" s="15">
        <f t="shared" si="0"/>
        <v>750</v>
      </c>
      <c r="Q15" s="16">
        <f t="shared" si="0"/>
        <v>0</v>
      </c>
    </row>
    <row r="16" spans="1:17" ht="24.95" customHeight="1">
      <c r="A16" s="12" t="s">
        <v>25</v>
      </c>
      <c r="B16" s="13" t="s">
        <v>240</v>
      </c>
      <c r="C16" s="14"/>
      <c r="D16" s="15"/>
      <c r="E16" s="16">
        <f t="shared" ref="E16:E20" si="5">C16-D16</f>
        <v>0</v>
      </c>
      <c r="F16" s="14">
        <v>1000</v>
      </c>
      <c r="G16" s="15">
        <v>686.35</v>
      </c>
      <c r="H16" s="16">
        <f t="shared" ref="H16:H20" si="6">F16-G16</f>
        <v>313.64999999999998</v>
      </c>
      <c r="I16" s="14"/>
      <c r="J16" s="15"/>
      <c r="K16" s="16">
        <f t="shared" ref="K16:K20" si="7">I16-J16</f>
        <v>0</v>
      </c>
      <c r="L16" s="14"/>
      <c r="M16" s="15"/>
      <c r="N16" s="16">
        <f t="shared" ref="N16:N20" si="8">L16-M16</f>
        <v>0</v>
      </c>
      <c r="O16" s="14">
        <f t="shared" ref="O16:O20" si="9">SUM(C16,F16,I16,L16)</f>
        <v>1000</v>
      </c>
      <c r="P16" s="15">
        <f t="shared" ref="P16:P20" si="10">SUM(D16,G16,J16,M16)</f>
        <v>686.35</v>
      </c>
      <c r="Q16" s="16">
        <f t="shared" ref="Q16:Q20" si="11">SUM(E16,H16,K16,N16)</f>
        <v>313.64999999999998</v>
      </c>
    </row>
    <row r="17" spans="1:17" ht="24.95" customHeight="1">
      <c r="A17" s="12" t="s">
        <v>26</v>
      </c>
      <c r="B17" s="13" t="s">
        <v>151</v>
      </c>
      <c r="C17" s="14"/>
      <c r="D17" s="15"/>
      <c r="E17" s="16">
        <f t="shared" si="5"/>
        <v>0</v>
      </c>
      <c r="F17" s="14"/>
      <c r="G17" s="15"/>
      <c r="H17" s="16">
        <f t="shared" si="6"/>
        <v>0</v>
      </c>
      <c r="I17" s="14">
        <v>450</v>
      </c>
      <c r="J17" s="15">
        <v>450</v>
      </c>
      <c r="K17" s="16">
        <f t="shared" si="7"/>
        <v>0</v>
      </c>
      <c r="L17" s="14">
        <v>6700</v>
      </c>
      <c r="M17" s="15">
        <v>6700</v>
      </c>
      <c r="N17" s="16">
        <f t="shared" si="8"/>
        <v>0</v>
      </c>
      <c r="O17" s="14">
        <f t="shared" si="9"/>
        <v>7150</v>
      </c>
      <c r="P17" s="15">
        <f t="shared" si="10"/>
        <v>7150</v>
      </c>
      <c r="Q17" s="16">
        <f t="shared" si="11"/>
        <v>0</v>
      </c>
    </row>
    <row r="18" spans="1:17" ht="24.95" customHeight="1">
      <c r="A18" s="12" t="s">
        <v>27</v>
      </c>
      <c r="B18" s="13" t="s">
        <v>220</v>
      </c>
      <c r="C18" s="14"/>
      <c r="D18" s="15"/>
      <c r="E18" s="16">
        <f t="shared" si="5"/>
        <v>0</v>
      </c>
      <c r="F18" s="14"/>
      <c r="G18" s="15"/>
      <c r="H18" s="16">
        <f t="shared" si="6"/>
        <v>0</v>
      </c>
      <c r="I18" s="14">
        <v>1182.5</v>
      </c>
      <c r="J18" s="15">
        <v>1182.5</v>
      </c>
      <c r="K18" s="16">
        <f t="shared" si="7"/>
        <v>0</v>
      </c>
      <c r="L18" s="14">
        <v>2725.45</v>
      </c>
      <c r="M18" s="15">
        <v>2725.45</v>
      </c>
      <c r="N18" s="16">
        <f t="shared" si="8"/>
        <v>0</v>
      </c>
      <c r="O18" s="14">
        <f t="shared" si="9"/>
        <v>3907.95</v>
      </c>
      <c r="P18" s="15">
        <f t="shared" si="10"/>
        <v>3907.95</v>
      </c>
      <c r="Q18" s="16">
        <f t="shared" si="11"/>
        <v>0</v>
      </c>
    </row>
    <row r="19" spans="1:17" ht="24.95" customHeight="1">
      <c r="A19" s="12" t="s">
        <v>62</v>
      </c>
      <c r="B19" s="13" t="s">
        <v>29</v>
      </c>
      <c r="C19" s="14"/>
      <c r="D19" s="15"/>
      <c r="E19" s="16">
        <f t="shared" si="5"/>
        <v>0</v>
      </c>
      <c r="F19" s="14"/>
      <c r="G19" s="15"/>
      <c r="H19" s="16">
        <f t="shared" si="6"/>
        <v>0</v>
      </c>
      <c r="I19" s="14">
        <v>2250</v>
      </c>
      <c r="J19" s="15">
        <v>2250</v>
      </c>
      <c r="K19" s="16">
        <f t="shared" si="7"/>
        <v>0</v>
      </c>
      <c r="L19" s="14"/>
      <c r="M19" s="15"/>
      <c r="N19" s="16">
        <f t="shared" si="8"/>
        <v>0</v>
      </c>
      <c r="O19" s="14">
        <f t="shared" si="9"/>
        <v>2250</v>
      </c>
      <c r="P19" s="15">
        <f t="shared" si="10"/>
        <v>2250</v>
      </c>
      <c r="Q19" s="16">
        <f t="shared" si="11"/>
        <v>0</v>
      </c>
    </row>
    <row r="20" spans="1:17" ht="24.95" customHeight="1">
      <c r="A20" s="12" t="s">
        <v>63</v>
      </c>
      <c r="B20" s="13" t="s">
        <v>241</v>
      </c>
      <c r="C20" s="14"/>
      <c r="D20" s="15"/>
      <c r="E20" s="16">
        <f t="shared" si="5"/>
        <v>0</v>
      </c>
      <c r="F20" s="14"/>
      <c r="G20" s="15"/>
      <c r="H20" s="16">
        <f t="shared" si="6"/>
        <v>0</v>
      </c>
      <c r="I20" s="14">
        <v>3500</v>
      </c>
      <c r="J20" s="15">
        <v>3500</v>
      </c>
      <c r="K20" s="16">
        <f t="shared" si="7"/>
        <v>0</v>
      </c>
      <c r="L20" s="14"/>
      <c r="M20" s="15"/>
      <c r="N20" s="16">
        <f t="shared" si="8"/>
        <v>0</v>
      </c>
      <c r="O20" s="14">
        <f t="shared" si="9"/>
        <v>3500</v>
      </c>
      <c r="P20" s="15">
        <f t="shared" si="10"/>
        <v>3500</v>
      </c>
      <c r="Q20" s="16">
        <f t="shared" si="11"/>
        <v>0</v>
      </c>
    </row>
    <row r="21" spans="1:17" ht="24.95" customHeight="1">
      <c r="A21" s="12" t="s">
        <v>64</v>
      </c>
      <c r="B21" s="13" t="s">
        <v>52</v>
      </c>
      <c r="C21" s="14"/>
      <c r="D21" s="15"/>
      <c r="E21" s="16">
        <f t="shared" si="1"/>
        <v>0</v>
      </c>
      <c r="F21" s="14"/>
      <c r="G21" s="15"/>
      <c r="H21" s="16">
        <f t="shared" si="2"/>
        <v>0</v>
      </c>
      <c r="I21" s="14"/>
      <c r="J21" s="15"/>
      <c r="K21" s="16">
        <f t="shared" si="4"/>
        <v>0</v>
      </c>
      <c r="L21" s="14">
        <v>2558.4</v>
      </c>
      <c r="M21" s="15">
        <v>2558.4</v>
      </c>
      <c r="N21" s="16">
        <f>L21-M21</f>
        <v>0</v>
      </c>
      <c r="O21" s="14">
        <f t="shared" si="0"/>
        <v>2558.4</v>
      </c>
      <c r="P21" s="15">
        <f t="shared" si="0"/>
        <v>2558.4</v>
      </c>
      <c r="Q21" s="16">
        <f t="shared" si="0"/>
        <v>0</v>
      </c>
    </row>
    <row r="22" spans="1:17" ht="24.95" customHeight="1" thickBot="1">
      <c r="A22" s="12" t="s">
        <v>67</v>
      </c>
      <c r="B22" s="18"/>
      <c r="C22" s="22"/>
      <c r="D22" s="20"/>
      <c r="E22" s="16">
        <f t="shared" ref="E22" si="12">C22-D22</f>
        <v>0</v>
      </c>
      <c r="F22" s="14"/>
      <c r="G22" s="15"/>
      <c r="H22" s="16">
        <f t="shared" ref="H22" si="13">F22-G22</f>
        <v>0</v>
      </c>
      <c r="I22" s="14"/>
      <c r="J22" s="15"/>
      <c r="K22" s="16">
        <f t="shared" ref="K22" si="14">I22-J22</f>
        <v>0</v>
      </c>
      <c r="L22" s="14"/>
      <c r="M22" s="15"/>
      <c r="N22" s="16">
        <f t="shared" ref="N22" si="15">L22-M22</f>
        <v>0</v>
      </c>
      <c r="O22" s="14">
        <f t="shared" ref="O22" si="16">SUM(C22,F22,I22,L22)</f>
        <v>0</v>
      </c>
      <c r="P22" s="15">
        <f t="shared" ref="P22" si="17">SUM(D22,G22,J22,M22)</f>
        <v>0</v>
      </c>
      <c r="Q22" s="16">
        <f t="shared" ref="Q22" si="18">SUM(E22,H22,K22,N22)</f>
        <v>0</v>
      </c>
    </row>
    <row r="23" spans="1:17" ht="24.95" customHeight="1" thickBot="1">
      <c r="A23" s="118" t="s">
        <v>13</v>
      </c>
      <c r="B23" s="119"/>
      <c r="C23" s="23">
        <f>SUM(C6:C22)</f>
        <v>11456</v>
      </c>
      <c r="D23" s="24">
        <f>SUM(D6:D22)</f>
        <v>6426.4</v>
      </c>
      <c r="E23" s="6">
        <f>C23-D23</f>
        <v>5029.6000000000004</v>
      </c>
      <c r="F23" s="23">
        <f t="shared" ref="F23:Q23" si="19">SUM(F6:F22)</f>
        <v>11709.48</v>
      </c>
      <c r="G23" s="24">
        <f t="shared" si="19"/>
        <v>11156.94</v>
      </c>
      <c r="H23" s="5">
        <f t="shared" si="19"/>
        <v>552.54</v>
      </c>
      <c r="I23" s="23">
        <f t="shared" si="19"/>
        <v>12952.380000000001</v>
      </c>
      <c r="J23" s="24">
        <f t="shared" si="19"/>
        <v>12902.37</v>
      </c>
      <c r="K23" s="6">
        <f t="shared" si="19"/>
        <v>50.009999999999991</v>
      </c>
      <c r="L23" s="25">
        <f>SUM(L6:L22)</f>
        <v>15857.85</v>
      </c>
      <c r="M23" s="24">
        <f>SUM(M6:M22)</f>
        <v>15758.159999999998</v>
      </c>
      <c r="N23" s="5">
        <f t="shared" si="19"/>
        <v>99.689999999999941</v>
      </c>
      <c r="O23" s="23">
        <f t="shared" si="19"/>
        <v>51975.71</v>
      </c>
      <c r="P23" s="24">
        <f t="shared" si="19"/>
        <v>46243.869999999995</v>
      </c>
      <c r="Q23" s="6">
        <f t="shared" si="19"/>
        <v>5731.84</v>
      </c>
    </row>
    <row r="25" spans="1:17">
      <c r="C25" s="4"/>
      <c r="F25" s="4"/>
      <c r="G25" s="4"/>
      <c r="I25" s="4"/>
      <c r="N25" s="4"/>
    </row>
    <row r="26" spans="1:17">
      <c r="C26" s="4"/>
      <c r="E26" s="51"/>
      <c r="F26" s="53"/>
      <c r="G26" s="51"/>
      <c r="H26" s="51"/>
      <c r="I26" s="53"/>
      <c r="J26" s="51"/>
      <c r="K26" s="51"/>
      <c r="L26" s="4"/>
    </row>
    <row r="27" spans="1:17">
      <c r="E27" s="51"/>
      <c r="F27" s="51"/>
      <c r="G27" s="51"/>
      <c r="H27" s="51"/>
      <c r="I27" s="51"/>
      <c r="J27" s="51"/>
      <c r="K27" s="51"/>
    </row>
    <row r="30" spans="1:17" ht="15">
      <c r="B30" s="26"/>
    </row>
    <row r="31" spans="1:17" ht="15">
      <c r="B31" s="26"/>
    </row>
    <row r="32" spans="1:17" ht="15">
      <c r="B32" s="26"/>
    </row>
  </sheetData>
  <mergeCells count="9">
    <mergeCell ref="A23:B23"/>
    <mergeCell ref="A2:Q2"/>
    <mergeCell ref="A4:A5"/>
    <mergeCell ref="B4:B5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9" scale="6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Q41"/>
  <sheetViews>
    <sheetView topLeftCell="A13" workbookViewId="0">
      <selection activeCell="N24" sqref="N24"/>
    </sheetView>
  </sheetViews>
  <sheetFormatPr defaultRowHeight="14.25"/>
  <cols>
    <col min="1" max="1" width="5" customWidth="1"/>
    <col min="2" max="2" width="28.375" customWidth="1"/>
    <col min="3" max="17" width="10.625" customWidth="1"/>
  </cols>
  <sheetData>
    <row r="2" spans="1:17" ht="20.25">
      <c r="A2" s="120" t="s">
        <v>128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242</v>
      </c>
      <c r="C6" s="9">
        <v>342</v>
      </c>
      <c r="D6" s="10">
        <v>338.4</v>
      </c>
      <c r="E6" s="11">
        <f>C6-D6</f>
        <v>3.6000000000000227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342</v>
      </c>
      <c r="P6" s="10">
        <f>SUM(D6,G6,J6,M6)</f>
        <v>338.4</v>
      </c>
      <c r="Q6" s="11">
        <f>SUM(E6,H6,K6,N6)</f>
        <v>3.6000000000000227</v>
      </c>
    </row>
    <row r="7" spans="1:17" ht="24.95" customHeight="1">
      <c r="A7" s="12" t="s">
        <v>2</v>
      </c>
      <c r="B7" s="13" t="s">
        <v>4</v>
      </c>
      <c r="C7" s="14">
        <v>500</v>
      </c>
      <c r="D7" s="15">
        <v>496.41</v>
      </c>
      <c r="E7" s="16">
        <f>C7-D7</f>
        <v>3.589999999999975</v>
      </c>
      <c r="F7" s="14">
        <v>1400</v>
      </c>
      <c r="G7" s="15">
        <v>1396.8</v>
      </c>
      <c r="H7" s="16">
        <f>F7-G7</f>
        <v>3.2000000000000455</v>
      </c>
      <c r="I7" s="14">
        <v>1000</v>
      </c>
      <c r="J7" s="15">
        <v>989.57</v>
      </c>
      <c r="K7" s="16">
        <f>I7-J7</f>
        <v>10.42999999999995</v>
      </c>
      <c r="L7" s="14">
        <v>1000</v>
      </c>
      <c r="M7" s="15">
        <v>987.58</v>
      </c>
      <c r="N7" s="16">
        <f>L7-M7</f>
        <v>12.419999999999959</v>
      </c>
      <c r="O7" s="14">
        <f t="shared" ref="O7:Q21" si="0">SUM(C7,F7,I7,L7)</f>
        <v>3900</v>
      </c>
      <c r="P7" s="15">
        <f t="shared" si="0"/>
        <v>3870.36</v>
      </c>
      <c r="Q7" s="16">
        <f>SUM(E7,H7,K7,N7)</f>
        <v>29.63999999999993</v>
      </c>
    </row>
    <row r="8" spans="1:17" ht="32.25" customHeight="1">
      <c r="A8" s="12" t="s">
        <v>3</v>
      </c>
      <c r="B8" s="65" t="s">
        <v>247</v>
      </c>
      <c r="C8" s="14">
        <v>300</v>
      </c>
      <c r="D8" s="15">
        <v>297.33</v>
      </c>
      <c r="E8" s="16">
        <f t="shared" ref="E8:E21" si="1">C8-D8</f>
        <v>2.6700000000000159</v>
      </c>
      <c r="F8" s="14"/>
      <c r="G8" s="15"/>
      <c r="H8" s="16">
        <f t="shared" ref="H8:H21" si="2">F8-G8</f>
        <v>0</v>
      </c>
      <c r="I8" s="14"/>
      <c r="J8" s="15"/>
      <c r="K8" s="16">
        <f>I8-J8</f>
        <v>0</v>
      </c>
      <c r="L8" s="14"/>
      <c r="M8" s="15"/>
      <c r="N8" s="16">
        <f t="shared" ref="N8:N18" si="3">L8-M8</f>
        <v>0</v>
      </c>
      <c r="O8" s="14">
        <f t="shared" si="0"/>
        <v>300</v>
      </c>
      <c r="P8" s="15">
        <f t="shared" si="0"/>
        <v>297.33</v>
      </c>
      <c r="Q8" s="16">
        <f t="shared" si="0"/>
        <v>2.6700000000000159</v>
      </c>
    </row>
    <row r="9" spans="1:17" ht="32.25" customHeight="1">
      <c r="A9" s="12" t="s">
        <v>18</v>
      </c>
      <c r="B9" s="65" t="s">
        <v>251</v>
      </c>
      <c r="C9" s="14">
        <v>100</v>
      </c>
      <c r="D9" s="15">
        <v>99.33</v>
      </c>
      <c r="E9" s="16">
        <f t="shared" si="1"/>
        <v>0.67000000000000171</v>
      </c>
      <c r="F9" s="14"/>
      <c r="G9" s="15"/>
      <c r="H9" s="16">
        <f t="shared" si="2"/>
        <v>0</v>
      </c>
      <c r="I9" s="14"/>
      <c r="J9" s="15"/>
      <c r="K9" s="16">
        <f t="shared" ref="K9:K11" si="4">I9-J9</f>
        <v>0</v>
      </c>
      <c r="L9" s="14"/>
      <c r="M9" s="15"/>
      <c r="N9" s="16">
        <f t="shared" si="3"/>
        <v>0</v>
      </c>
      <c r="O9" s="14">
        <f t="shared" ref="O9:O11" si="5">SUM(C9,F9,I9,L9)</f>
        <v>100</v>
      </c>
      <c r="P9" s="15">
        <f t="shared" ref="P9:P11" si="6">SUM(D9,G9,J9,M9)</f>
        <v>99.33</v>
      </c>
      <c r="Q9" s="16">
        <f t="shared" si="0"/>
        <v>0.67000000000000171</v>
      </c>
    </row>
    <row r="10" spans="1:17" ht="32.25" customHeight="1">
      <c r="A10" s="12" t="s">
        <v>19</v>
      </c>
      <c r="B10" s="65" t="s">
        <v>253</v>
      </c>
      <c r="C10" s="14">
        <v>0</v>
      </c>
      <c r="D10" s="15">
        <v>0</v>
      </c>
      <c r="E10" s="16">
        <f t="shared" si="1"/>
        <v>0</v>
      </c>
      <c r="F10" s="14">
        <v>1200</v>
      </c>
      <c r="G10" s="15">
        <v>1199.25</v>
      </c>
      <c r="H10" s="16">
        <f t="shared" si="2"/>
        <v>0.75</v>
      </c>
      <c r="I10" s="14"/>
      <c r="J10" s="15"/>
      <c r="K10" s="16">
        <f t="shared" si="4"/>
        <v>0</v>
      </c>
      <c r="L10" s="14"/>
      <c r="M10" s="15"/>
      <c r="N10" s="16">
        <f t="shared" si="3"/>
        <v>0</v>
      </c>
      <c r="O10" s="14">
        <f t="shared" si="5"/>
        <v>1200</v>
      </c>
      <c r="P10" s="15">
        <f t="shared" si="6"/>
        <v>1199.25</v>
      </c>
      <c r="Q10" s="16">
        <f>SUM(E10,H10,K10,N10)</f>
        <v>0.75</v>
      </c>
    </row>
    <row r="11" spans="1:17" ht="32.25" customHeight="1">
      <c r="A11" s="12" t="s">
        <v>20</v>
      </c>
      <c r="B11" s="65" t="s">
        <v>254</v>
      </c>
      <c r="C11" s="14">
        <v>0</v>
      </c>
      <c r="D11" s="15">
        <v>0</v>
      </c>
      <c r="E11" s="16">
        <v>0</v>
      </c>
      <c r="F11" s="14">
        <v>175.85</v>
      </c>
      <c r="G11" s="15">
        <v>166.6</v>
      </c>
      <c r="H11" s="16">
        <v>0</v>
      </c>
      <c r="I11" s="14"/>
      <c r="J11" s="15"/>
      <c r="K11" s="16">
        <f t="shared" si="4"/>
        <v>0</v>
      </c>
      <c r="L11" s="14"/>
      <c r="M11" s="15"/>
      <c r="N11" s="16">
        <f t="shared" si="3"/>
        <v>0</v>
      </c>
      <c r="O11" s="14">
        <f t="shared" si="5"/>
        <v>175.85</v>
      </c>
      <c r="P11" s="15">
        <f t="shared" si="6"/>
        <v>166.6</v>
      </c>
      <c r="Q11" s="16">
        <f>SUM(E11,H11,K11,N11)</f>
        <v>0</v>
      </c>
    </row>
    <row r="12" spans="1:17" ht="24.95" customHeight="1">
      <c r="A12" s="12" t="s">
        <v>21</v>
      </c>
      <c r="B12" s="13" t="s">
        <v>248</v>
      </c>
      <c r="C12" s="14">
        <v>0</v>
      </c>
      <c r="D12" s="15">
        <v>0</v>
      </c>
      <c r="E12" s="16">
        <f t="shared" si="1"/>
        <v>0</v>
      </c>
      <c r="F12" s="14"/>
      <c r="G12" s="15"/>
      <c r="H12" s="16">
        <f t="shared" si="2"/>
        <v>0</v>
      </c>
      <c r="I12" s="14"/>
      <c r="J12" s="15"/>
      <c r="K12" s="16">
        <v>0</v>
      </c>
      <c r="L12" s="14"/>
      <c r="M12" s="15"/>
      <c r="N12" s="16">
        <f t="shared" si="3"/>
        <v>0</v>
      </c>
      <c r="O12" s="14">
        <f t="shared" si="0"/>
        <v>0</v>
      </c>
      <c r="P12" s="15">
        <f t="shared" si="0"/>
        <v>0</v>
      </c>
      <c r="Q12" s="16">
        <f t="shared" ref="Q12:Q21" si="7">SUM(E12,H12,K12,N12)</f>
        <v>0</v>
      </c>
    </row>
    <row r="13" spans="1:17" ht="24.95" customHeight="1">
      <c r="A13" s="12" t="s">
        <v>22</v>
      </c>
      <c r="B13" s="13" t="s">
        <v>249</v>
      </c>
      <c r="C13" s="14">
        <v>100</v>
      </c>
      <c r="D13" s="15">
        <v>0</v>
      </c>
      <c r="E13" s="16">
        <f t="shared" si="1"/>
        <v>100</v>
      </c>
      <c r="F13" s="14"/>
      <c r="G13" s="15"/>
      <c r="H13" s="16">
        <f t="shared" si="2"/>
        <v>0</v>
      </c>
      <c r="I13" s="14"/>
      <c r="J13" s="15"/>
      <c r="K13" s="16">
        <f>I13-J13</f>
        <v>0</v>
      </c>
      <c r="L13" s="14"/>
      <c r="M13" s="15"/>
      <c r="N13" s="16">
        <f t="shared" si="3"/>
        <v>0</v>
      </c>
      <c r="O13" s="14">
        <f t="shared" si="0"/>
        <v>100</v>
      </c>
      <c r="P13" s="15">
        <f t="shared" si="0"/>
        <v>0</v>
      </c>
      <c r="Q13" s="16">
        <f t="shared" si="7"/>
        <v>100</v>
      </c>
    </row>
    <row r="14" spans="1:17" ht="30.75" customHeight="1">
      <c r="A14" s="12" t="s">
        <v>23</v>
      </c>
      <c r="B14" s="65" t="s">
        <v>45</v>
      </c>
      <c r="C14" s="14">
        <v>2000</v>
      </c>
      <c r="D14" s="15">
        <v>1990.46</v>
      </c>
      <c r="E14" s="16">
        <f t="shared" si="1"/>
        <v>9.5399999999999636</v>
      </c>
      <c r="F14" s="14">
        <v>600</v>
      </c>
      <c r="G14" s="15">
        <v>596.84</v>
      </c>
      <c r="H14" s="16">
        <f t="shared" si="2"/>
        <v>3.1599999999999682</v>
      </c>
      <c r="I14" s="14">
        <v>800</v>
      </c>
      <c r="J14" s="15">
        <v>800</v>
      </c>
      <c r="K14" s="16">
        <v>0</v>
      </c>
      <c r="L14" s="14">
        <v>1000</v>
      </c>
      <c r="M14" s="15">
        <v>1000</v>
      </c>
      <c r="N14" s="16">
        <f t="shared" si="3"/>
        <v>0</v>
      </c>
      <c r="O14" s="14">
        <f t="shared" si="0"/>
        <v>4400</v>
      </c>
      <c r="P14" s="15">
        <f t="shared" si="0"/>
        <v>4387.3</v>
      </c>
      <c r="Q14" s="16">
        <f t="shared" si="7"/>
        <v>12.699999999999932</v>
      </c>
    </row>
    <row r="15" spans="1:17" ht="24.95" customHeight="1">
      <c r="A15" s="12" t="s">
        <v>24</v>
      </c>
      <c r="B15" s="13" t="s">
        <v>65</v>
      </c>
      <c r="C15" s="14">
        <v>3000</v>
      </c>
      <c r="D15" s="15">
        <v>2999.9</v>
      </c>
      <c r="E15" s="16">
        <f t="shared" si="1"/>
        <v>9.9999999999909051E-2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3000</v>
      </c>
      <c r="P15" s="15">
        <f t="shared" si="0"/>
        <v>2999.9</v>
      </c>
      <c r="Q15" s="16">
        <f t="shared" si="7"/>
        <v>9.9999999999909051E-2</v>
      </c>
    </row>
    <row r="16" spans="1:17" ht="24.95" customHeight="1">
      <c r="A16" s="12" t="s">
        <v>25</v>
      </c>
      <c r="B16" s="13" t="s">
        <v>29</v>
      </c>
      <c r="C16" s="14">
        <v>1500</v>
      </c>
      <c r="D16" s="15">
        <v>1500</v>
      </c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ref="K16:K21" si="8">I16-J16</f>
        <v>0</v>
      </c>
      <c r="L16" s="14">
        <v>1423.16</v>
      </c>
      <c r="M16" s="15">
        <v>1423.16</v>
      </c>
      <c r="N16" s="16">
        <f t="shared" si="3"/>
        <v>0</v>
      </c>
      <c r="O16" s="14">
        <f t="shared" si="0"/>
        <v>2923.16</v>
      </c>
      <c r="P16" s="15">
        <f t="shared" si="0"/>
        <v>2923.16</v>
      </c>
      <c r="Q16" s="16">
        <f t="shared" si="7"/>
        <v>0</v>
      </c>
    </row>
    <row r="17" spans="1:17" ht="24.95" customHeight="1">
      <c r="A17" s="12" t="s">
        <v>26</v>
      </c>
      <c r="B17" s="13" t="s">
        <v>250</v>
      </c>
      <c r="C17" s="14">
        <v>1900</v>
      </c>
      <c r="D17" s="15">
        <v>1895</v>
      </c>
      <c r="E17" s="16">
        <f t="shared" si="1"/>
        <v>5</v>
      </c>
      <c r="F17" s="14">
        <v>6700</v>
      </c>
      <c r="G17" s="15">
        <v>6593.58</v>
      </c>
      <c r="H17" s="16">
        <f t="shared" si="2"/>
        <v>106.42000000000007</v>
      </c>
      <c r="I17" s="14">
        <v>958.36</v>
      </c>
      <c r="J17" s="15">
        <v>838.36</v>
      </c>
      <c r="K17" s="16">
        <f t="shared" si="8"/>
        <v>120</v>
      </c>
      <c r="L17" s="14"/>
      <c r="M17" s="15"/>
      <c r="N17" s="16">
        <f t="shared" si="3"/>
        <v>0</v>
      </c>
      <c r="O17" s="14">
        <f t="shared" si="0"/>
        <v>9558.36</v>
      </c>
      <c r="P17" s="15">
        <f t="shared" si="0"/>
        <v>9326.94</v>
      </c>
      <c r="Q17" s="16">
        <f t="shared" si="7"/>
        <v>231.42000000000007</v>
      </c>
    </row>
    <row r="18" spans="1:17" ht="24.95" customHeight="1">
      <c r="A18" s="12" t="s">
        <v>27</v>
      </c>
      <c r="B18" s="13" t="s">
        <v>252</v>
      </c>
      <c r="C18" s="14">
        <v>232</v>
      </c>
      <c r="D18" s="15">
        <v>232</v>
      </c>
      <c r="E18" s="16">
        <f t="shared" si="1"/>
        <v>0</v>
      </c>
      <c r="F18" s="14">
        <v>232</v>
      </c>
      <c r="G18" s="15">
        <v>232</v>
      </c>
      <c r="H18" s="16">
        <f t="shared" si="2"/>
        <v>0</v>
      </c>
      <c r="I18" s="14">
        <v>232</v>
      </c>
      <c r="J18" s="15">
        <v>232</v>
      </c>
      <c r="K18" s="16">
        <f>I18-J18</f>
        <v>0</v>
      </c>
      <c r="L18" s="14">
        <v>250</v>
      </c>
      <c r="M18" s="15">
        <v>245.15</v>
      </c>
      <c r="N18" s="16">
        <f t="shared" si="3"/>
        <v>4.8499999999999943</v>
      </c>
      <c r="O18" s="14">
        <f t="shared" si="0"/>
        <v>946</v>
      </c>
      <c r="P18" s="15">
        <f t="shared" si="0"/>
        <v>941.15</v>
      </c>
      <c r="Q18" s="16">
        <f t="shared" si="7"/>
        <v>4.8499999999999943</v>
      </c>
    </row>
    <row r="19" spans="1:17" ht="24.95" customHeight="1">
      <c r="A19" s="12" t="s">
        <v>62</v>
      </c>
      <c r="B19" s="13" t="s">
        <v>52</v>
      </c>
      <c r="C19" s="14"/>
      <c r="D19" s="15"/>
      <c r="E19" s="16">
        <f t="shared" si="1"/>
        <v>0</v>
      </c>
      <c r="F19" s="14"/>
      <c r="G19" s="15"/>
      <c r="H19" s="16">
        <f t="shared" si="2"/>
        <v>0</v>
      </c>
      <c r="I19" s="14">
        <v>8000</v>
      </c>
      <c r="J19" s="15">
        <v>8000</v>
      </c>
      <c r="K19" s="16">
        <f t="shared" si="8"/>
        <v>0</v>
      </c>
      <c r="L19" s="14">
        <v>8000</v>
      </c>
      <c r="M19" s="15">
        <v>8000</v>
      </c>
      <c r="N19" s="16">
        <f>L19-M19</f>
        <v>0</v>
      </c>
      <c r="O19" s="14">
        <f t="shared" si="0"/>
        <v>16000</v>
      </c>
      <c r="P19" s="15">
        <f t="shared" si="0"/>
        <v>16000</v>
      </c>
      <c r="Q19" s="16">
        <f t="shared" si="7"/>
        <v>0</v>
      </c>
    </row>
    <row r="20" spans="1:17" ht="24.95" customHeight="1">
      <c r="A20" s="12" t="s">
        <v>63</v>
      </c>
      <c r="B20" s="13" t="s">
        <v>255</v>
      </c>
      <c r="C20" s="14"/>
      <c r="D20" s="15"/>
      <c r="E20" s="16">
        <f t="shared" si="1"/>
        <v>0</v>
      </c>
      <c r="F20" s="14"/>
      <c r="G20" s="15"/>
      <c r="H20" s="16">
        <f t="shared" si="2"/>
        <v>0</v>
      </c>
      <c r="I20" s="14">
        <v>200</v>
      </c>
      <c r="J20" s="15">
        <v>199.97</v>
      </c>
      <c r="K20" s="16">
        <f t="shared" si="8"/>
        <v>3.0000000000001137E-2</v>
      </c>
      <c r="L20" s="14"/>
      <c r="M20" s="15"/>
      <c r="N20" s="16">
        <f>L20-M20</f>
        <v>0</v>
      </c>
      <c r="O20" s="14">
        <f t="shared" si="0"/>
        <v>200</v>
      </c>
      <c r="P20" s="15">
        <f t="shared" si="0"/>
        <v>199.97</v>
      </c>
      <c r="Q20" s="16">
        <f t="shared" si="7"/>
        <v>3.0000000000001137E-2</v>
      </c>
    </row>
    <row r="21" spans="1:17" ht="24.95" customHeight="1" thickBot="1">
      <c r="A21" s="12" t="s">
        <v>64</v>
      </c>
      <c r="B21" s="18" t="s">
        <v>256</v>
      </c>
      <c r="C21" s="22"/>
      <c r="D21" s="20"/>
      <c r="E21" s="16">
        <f t="shared" si="1"/>
        <v>0</v>
      </c>
      <c r="F21" s="22"/>
      <c r="G21" s="20"/>
      <c r="H21" s="16">
        <f t="shared" si="2"/>
        <v>0</v>
      </c>
      <c r="I21" s="22"/>
      <c r="J21" s="20"/>
      <c r="K21" s="16">
        <f t="shared" si="8"/>
        <v>0</v>
      </c>
      <c r="L21" s="22">
        <v>2000</v>
      </c>
      <c r="M21" s="20">
        <v>1940.36</v>
      </c>
      <c r="N21" s="21">
        <f>L21-M21</f>
        <v>59.6400000000001</v>
      </c>
      <c r="O21" s="14">
        <f t="shared" si="0"/>
        <v>2000</v>
      </c>
      <c r="P21" s="15">
        <f t="shared" si="0"/>
        <v>1940.36</v>
      </c>
      <c r="Q21" s="16">
        <f t="shared" si="7"/>
        <v>59.6400000000001</v>
      </c>
    </row>
    <row r="22" spans="1:17" ht="24.95" customHeight="1" thickBot="1">
      <c r="A22" s="118" t="s">
        <v>13</v>
      </c>
      <c r="B22" s="119"/>
      <c r="C22" s="23">
        <f>SUM(C6:C21)</f>
        <v>9974</v>
      </c>
      <c r="D22" s="24">
        <f>SUM(D6:D21)</f>
        <v>9848.83</v>
      </c>
      <c r="E22" s="6">
        <f>C22-D22</f>
        <v>125.17000000000007</v>
      </c>
      <c r="F22" s="23">
        <f>SUM(F6:F21)</f>
        <v>10307.85</v>
      </c>
      <c r="G22" s="24">
        <f>SUM(G6:G21)</f>
        <v>10185.07</v>
      </c>
      <c r="H22" s="5">
        <f t="shared" ref="H22:Q22" si="9">SUM(H6:H21)</f>
        <v>113.53000000000009</v>
      </c>
      <c r="I22" s="23">
        <f t="shared" si="9"/>
        <v>11190.36</v>
      </c>
      <c r="J22" s="24">
        <f t="shared" si="9"/>
        <v>11059.9</v>
      </c>
      <c r="K22" s="6">
        <f t="shared" si="9"/>
        <v>130.45999999999995</v>
      </c>
      <c r="L22" s="25">
        <f>SUM(L6:L21)</f>
        <v>13673.16</v>
      </c>
      <c r="M22" s="24">
        <f>SUM(M6:M21)</f>
        <v>13596.25</v>
      </c>
      <c r="N22" s="5">
        <f t="shared" si="9"/>
        <v>76.910000000000053</v>
      </c>
      <c r="O22" s="23">
        <f t="shared" si="9"/>
        <v>45145.37</v>
      </c>
      <c r="P22" s="24">
        <f t="shared" si="9"/>
        <v>44690.05</v>
      </c>
      <c r="Q22" s="6">
        <f t="shared" si="9"/>
        <v>446.06999999999994</v>
      </c>
    </row>
    <row r="24" spans="1:17">
      <c r="C24" s="77"/>
      <c r="F24" s="77"/>
      <c r="I24" s="4"/>
      <c r="L24" s="4"/>
      <c r="N24" s="4"/>
    </row>
    <row r="25" spans="1:17">
      <c r="C25" s="58"/>
      <c r="D25" s="67"/>
      <c r="E25" s="56"/>
      <c r="F25" s="58"/>
      <c r="G25" s="56"/>
      <c r="H25" s="57"/>
      <c r="I25" s="57"/>
      <c r="J25" s="57"/>
      <c r="K25" s="58"/>
      <c r="L25" s="4"/>
    </row>
    <row r="26" spans="1:17">
      <c r="C26" s="54"/>
      <c r="D26" s="54"/>
      <c r="E26" s="56"/>
      <c r="F26" s="56"/>
      <c r="G26" s="56"/>
      <c r="H26" s="57"/>
      <c r="I26" s="57"/>
      <c r="J26" s="57"/>
      <c r="K26" s="58"/>
    </row>
    <row r="27" spans="1:17">
      <c r="C27" s="54"/>
      <c r="D27" s="51"/>
      <c r="E27" s="52"/>
      <c r="F27" s="52"/>
      <c r="G27" s="51"/>
      <c r="H27" s="52"/>
      <c r="I27" s="52"/>
      <c r="J27" s="52"/>
      <c r="K27" s="53"/>
    </row>
    <row r="28" spans="1:17">
      <c r="C28" s="54"/>
      <c r="D28" s="51"/>
      <c r="E28" s="52"/>
      <c r="F28" s="52"/>
      <c r="G28" s="51"/>
      <c r="H28" s="52"/>
      <c r="I28" s="52"/>
      <c r="J28" s="52"/>
      <c r="L28" s="64"/>
      <c r="M28" s="64"/>
      <c r="N28" s="64"/>
      <c r="O28" s="4"/>
    </row>
    <row r="29" spans="1:17">
      <c r="C29" s="54"/>
      <c r="D29" s="51"/>
      <c r="E29" s="52"/>
      <c r="F29" s="52"/>
      <c r="G29" s="51"/>
      <c r="H29" s="52"/>
      <c r="I29" s="52"/>
      <c r="J29" s="52"/>
      <c r="K29" s="51"/>
      <c r="L29" s="52"/>
      <c r="M29" s="52"/>
      <c r="N29" s="52"/>
      <c r="O29" s="53"/>
    </row>
    <row r="30" spans="1:17" ht="15">
      <c r="B30" s="26"/>
      <c r="C30" s="54"/>
      <c r="D30" s="90"/>
      <c r="E30" s="91"/>
      <c r="F30" s="91"/>
      <c r="G30" s="128"/>
      <c r="H30" s="91"/>
      <c r="I30" s="91"/>
      <c r="J30" s="91"/>
      <c r="K30" s="69"/>
      <c r="L30" s="52"/>
      <c r="M30" s="52"/>
      <c r="N30" s="52"/>
      <c r="O30" s="53"/>
    </row>
    <row r="31" spans="1:17" ht="15">
      <c r="B31" s="26"/>
      <c r="C31" s="54"/>
      <c r="D31" s="51"/>
      <c r="E31" s="52"/>
      <c r="F31" s="52"/>
      <c r="G31" s="128"/>
      <c r="H31" s="52"/>
      <c r="I31" s="52"/>
      <c r="J31" s="52"/>
      <c r="K31" s="51"/>
      <c r="L31" s="52"/>
      <c r="M31" s="52"/>
      <c r="N31" s="52"/>
      <c r="O31" s="53"/>
    </row>
    <row r="32" spans="1:17" ht="15">
      <c r="B32" s="26"/>
      <c r="C32" s="56"/>
      <c r="D32" s="51"/>
      <c r="E32" s="52"/>
      <c r="F32" s="52"/>
      <c r="G32" s="51"/>
      <c r="H32" s="52"/>
      <c r="I32" s="52"/>
      <c r="J32" s="52"/>
      <c r="K32" s="54"/>
      <c r="L32" s="91"/>
      <c r="M32" s="91"/>
      <c r="N32" s="91"/>
      <c r="O32" s="93"/>
    </row>
    <row r="33" spans="3:15">
      <c r="C33" s="56"/>
      <c r="D33" s="51"/>
      <c r="E33" s="52"/>
      <c r="F33" s="52"/>
      <c r="G33" s="51"/>
      <c r="H33" s="52"/>
      <c r="I33" s="52"/>
      <c r="J33" s="52"/>
      <c r="K33" s="54"/>
      <c r="L33" s="52"/>
      <c r="M33" s="52"/>
      <c r="N33" s="52"/>
      <c r="O33" s="53"/>
    </row>
    <row r="34" spans="3:15">
      <c r="C34" s="56"/>
      <c r="D34" s="51"/>
      <c r="E34" s="52"/>
      <c r="F34" s="52"/>
      <c r="G34" s="51"/>
      <c r="H34" s="52"/>
      <c r="I34" s="52"/>
      <c r="J34" s="52"/>
      <c r="K34" s="51"/>
      <c r="L34" s="52"/>
      <c r="M34" s="52"/>
      <c r="N34" s="52"/>
      <c r="O34" s="53"/>
    </row>
    <row r="35" spans="3:15" ht="15">
      <c r="C35" s="56"/>
      <c r="D35" s="61"/>
      <c r="E35" s="61"/>
      <c r="F35" s="61"/>
      <c r="G35" s="61"/>
      <c r="H35" s="61"/>
      <c r="I35" s="61"/>
      <c r="J35" s="61"/>
      <c r="K35" s="51"/>
      <c r="L35" s="52"/>
      <c r="M35" s="52"/>
      <c r="N35" s="52"/>
      <c r="O35" s="53"/>
    </row>
    <row r="36" spans="3:15">
      <c r="C36" s="54"/>
      <c r="D36" s="54"/>
      <c r="E36" s="56"/>
      <c r="F36" s="56"/>
      <c r="G36" s="56"/>
      <c r="H36" s="57"/>
      <c r="I36" s="57"/>
      <c r="J36" s="57"/>
      <c r="K36" s="51"/>
      <c r="L36" s="52"/>
      <c r="M36" s="52"/>
      <c r="N36" s="52"/>
      <c r="O36" s="53"/>
    </row>
    <row r="37" spans="3:15" ht="15">
      <c r="C37" s="54"/>
      <c r="D37" s="54"/>
      <c r="E37" s="56"/>
      <c r="F37" s="56"/>
      <c r="G37" s="56"/>
      <c r="H37" s="57"/>
      <c r="I37" s="57"/>
      <c r="J37" s="57"/>
      <c r="K37" s="61"/>
      <c r="L37" s="61"/>
      <c r="M37" s="61"/>
      <c r="N37" s="61"/>
      <c r="O37" s="63"/>
    </row>
    <row r="38" spans="3:15">
      <c r="C38" s="56"/>
      <c r="D38" s="59"/>
      <c r="E38" s="56"/>
      <c r="F38" s="56"/>
      <c r="G38" s="56"/>
      <c r="H38" s="57"/>
      <c r="I38" s="57"/>
      <c r="J38" s="57"/>
      <c r="K38" s="58"/>
    </row>
    <row r="39" spans="3:15">
      <c r="C39" s="56"/>
      <c r="D39" s="59"/>
      <c r="E39" s="56"/>
      <c r="F39" s="56"/>
      <c r="G39" s="56"/>
      <c r="H39" s="57"/>
      <c r="I39" s="57"/>
      <c r="J39" s="57"/>
      <c r="K39" s="58"/>
    </row>
    <row r="40" spans="3:15">
      <c r="C40" s="56"/>
      <c r="D40" s="59"/>
      <c r="E40" s="56"/>
      <c r="F40" s="56"/>
      <c r="G40" s="56"/>
      <c r="H40" s="57"/>
      <c r="K40" s="58"/>
    </row>
    <row r="41" spans="3:15" ht="15">
      <c r="C41" s="83"/>
      <c r="D41" s="83"/>
      <c r="E41" s="83"/>
      <c r="F41" s="83"/>
      <c r="G41" s="83"/>
      <c r="H41" s="73"/>
      <c r="I41" s="73"/>
      <c r="J41" s="73"/>
      <c r="K41" s="73"/>
    </row>
  </sheetData>
  <mergeCells count="10">
    <mergeCell ref="G30:G31"/>
    <mergeCell ref="A22:B22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7"/>
  <sheetViews>
    <sheetView workbookViewId="0">
      <selection activeCell="B26" sqref="B26"/>
    </sheetView>
  </sheetViews>
  <sheetFormatPr defaultRowHeight="14.25"/>
  <cols>
    <col min="2" max="2" width="33.375" customWidth="1"/>
    <col min="3" max="17" width="11.625" customWidth="1"/>
  </cols>
  <sheetData>
    <row r="2" spans="1:17" ht="20.25">
      <c r="A2" s="120" t="s">
        <v>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0</v>
      </c>
      <c r="D6" s="10"/>
      <c r="E6" s="11">
        <f>C6-D6</f>
        <v>0</v>
      </c>
      <c r="F6" s="9">
        <v>500</v>
      </c>
      <c r="G6" s="10">
        <v>486.47</v>
      </c>
      <c r="H6" s="11">
        <f>F6-G6</f>
        <v>13.529999999999973</v>
      </c>
      <c r="I6" s="9">
        <v>1000</v>
      </c>
      <c r="J6" s="10">
        <v>994.91</v>
      </c>
      <c r="K6" s="11">
        <f>I6-J6</f>
        <v>5.0900000000000318</v>
      </c>
      <c r="L6" s="9">
        <v>546.79</v>
      </c>
      <c r="M6" s="10">
        <v>436.39</v>
      </c>
      <c r="N6" s="16">
        <f>L6-M6</f>
        <v>110.39999999999998</v>
      </c>
      <c r="O6" s="9">
        <f>SUM(C6,F6,I6,L6)</f>
        <v>2046.79</v>
      </c>
      <c r="P6" s="10">
        <f>SUM(D6,G6,J6,M6)</f>
        <v>1917.77</v>
      </c>
      <c r="Q6" s="11">
        <f>SUM(E6,H6,K6,N6)</f>
        <v>129.01999999999998</v>
      </c>
    </row>
    <row r="7" spans="1:17" ht="24.95" customHeight="1">
      <c r="A7" s="12" t="s">
        <v>2</v>
      </c>
      <c r="B7" s="13" t="s">
        <v>29</v>
      </c>
      <c r="C7" s="14">
        <v>1000</v>
      </c>
      <c r="D7" s="15">
        <v>1000</v>
      </c>
      <c r="E7" s="16">
        <f>C7-D7</f>
        <v>0</v>
      </c>
      <c r="F7" s="14">
        <v>1117.79</v>
      </c>
      <c r="G7" s="15">
        <v>1117.79</v>
      </c>
      <c r="H7" s="16">
        <f>F7-G7</f>
        <v>0</v>
      </c>
      <c r="I7" s="14">
        <v>1086.44</v>
      </c>
      <c r="J7" s="15">
        <v>1086.44</v>
      </c>
      <c r="K7" s="16">
        <f>I7-J7</f>
        <v>0</v>
      </c>
      <c r="L7" s="14">
        <v>2000</v>
      </c>
      <c r="M7" s="15">
        <v>2000</v>
      </c>
      <c r="N7" s="16">
        <f>L7-M7</f>
        <v>0</v>
      </c>
      <c r="O7" s="14">
        <f t="shared" ref="O7:Q15" si="0">SUM(C7,F7,I7,L7)</f>
        <v>5204.2299999999996</v>
      </c>
      <c r="P7" s="15">
        <f t="shared" si="0"/>
        <v>5204.2299999999996</v>
      </c>
      <c r="Q7" s="16">
        <f t="shared" si="0"/>
        <v>0</v>
      </c>
    </row>
    <row r="8" spans="1:17" ht="24.95" customHeight="1">
      <c r="A8" s="12" t="s">
        <v>3</v>
      </c>
      <c r="B8" s="13" t="s">
        <v>52</v>
      </c>
      <c r="C8" s="14">
        <v>6809</v>
      </c>
      <c r="D8" s="15">
        <v>6702.9</v>
      </c>
      <c r="E8" s="16">
        <f t="shared" ref="E8:E15" si="1">C8-D8</f>
        <v>106.10000000000036</v>
      </c>
      <c r="F8" s="14">
        <v>6000</v>
      </c>
      <c r="G8" s="15">
        <v>6000</v>
      </c>
      <c r="H8" s="16">
        <f t="shared" ref="H8:H15" si="2">F8-G8</f>
        <v>0</v>
      </c>
      <c r="I8" s="14">
        <v>6600</v>
      </c>
      <c r="J8" s="15">
        <v>6600</v>
      </c>
      <c r="K8" s="16">
        <f>I8-J8</f>
        <v>0</v>
      </c>
      <c r="L8" s="14">
        <v>8000</v>
      </c>
      <c r="M8" s="15">
        <v>8000</v>
      </c>
      <c r="N8" s="16">
        <f t="shared" ref="N8:N12" si="3">L8-M8</f>
        <v>0</v>
      </c>
      <c r="O8" s="14">
        <f t="shared" si="0"/>
        <v>27409</v>
      </c>
      <c r="P8" s="15">
        <f t="shared" si="0"/>
        <v>27302.9</v>
      </c>
      <c r="Q8" s="16">
        <f>SUM(E9,H8,K8,N8)</f>
        <v>0</v>
      </c>
    </row>
    <row r="9" spans="1:17" ht="24.95" customHeight="1">
      <c r="A9" s="12" t="s">
        <v>18</v>
      </c>
      <c r="B9" s="13" t="s">
        <v>53</v>
      </c>
      <c r="C9" s="17"/>
      <c r="D9" s="15"/>
      <c r="E9" s="16">
        <f t="shared" si="1"/>
        <v>0</v>
      </c>
      <c r="F9" s="14">
        <v>500</v>
      </c>
      <c r="G9" s="15">
        <v>339.65</v>
      </c>
      <c r="H9" s="16">
        <f t="shared" si="2"/>
        <v>160.35000000000002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500</v>
      </c>
      <c r="P9" s="15">
        <f t="shared" si="0"/>
        <v>339.65</v>
      </c>
      <c r="Q9" s="16">
        <f>SUM(E9,H9,K9,N9)</f>
        <v>160.35000000000002</v>
      </c>
    </row>
    <row r="10" spans="1:17" ht="24.95" customHeight="1">
      <c r="A10" s="12" t="s">
        <v>19</v>
      </c>
      <c r="B10" s="13"/>
      <c r="C10" s="17"/>
      <c r="D10" s="15"/>
      <c r="E10" s="16">
        <f t="shared" si="1"/>
        <v>0</v>
      </c>
      <c r="F10" s="17"/>
      <c r="G10" s="15"/>
      <c r="H10" s="16">
        <f t="shared" si="2"/>
        <v>0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0</v>
      </c>
      <c r="P10" s="15">
        <f t="shared" si="0"/>
        <v>0</v>
      </c>
      <c r="Q10" s="16">
        <f t="shared" si="0"/>
        <v>0</v>
      </c>
    </row>
    <row r="11" spans="1:17" ht="24.95" customHeight="1">
      <c r="A11" s="12" t="s">
        <v>20</v>
      </c>
      <c r="B11" s="13"/>
      <c r="C11" s="17"/>
      <c r="D11" s="15"/>
      <c r="E11" s="16">
        <f t="shared" si="1"/>
        <v>0</v>
      </c>
      <c r="F11" s="17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0</v>
      </c>
      <c r="P11" s="15">
        <f t="shared" si="0"/>
        <v>0</v>
      </c>
      <c r="Q11" s="16">
        <f t="shared" si="0"/>
        <v>0</v>
      </c>
    </row>
    <row r="12" spans="1:17" ht="24.95" customHeight="1">
      <c r="A12" s="12" t="s">
        <v>21</v>
      </c>
      <c r="B12" s="13"/>
      <c r="C12" s="17"/>
      <c r="D12" s="15"/>
      <c r="E12" s="16">
        <f t="shared" si="1"/>
        <v>0</v>
      </c>
      <c r="F12" s="17"/>
      <c r="G12" s="15"/>
      <c r="H12" s="16">
        <f t="shared" si="2"/>
        <v>0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0</v>
      </c>
      <c r="P12" s="15">
        <f t="shared" si="0"/>
        <v>0</v>
      </c>
      <c r="Q12" s="16">
        <f t="shared" si="0"/>
        <v>0</v>
      </c>
    </row>
    <row r="13" spans="1:17" ht="24.95" customHeight="1">
      <c r="A13" s="12" t="s">
        <v>22</v>
      </c>
      <c r="B13" s="13"/>
      <c r="C13" s="17"/>
      <c r="D13" s="15"/>
      <c r="E13" s="16">
        <f t="shared" si="1"/>
        <v>0</v>
      </c>
      <c r="F13" s="17"/>
      <c r="G13" s="15"/>
      <c r="H13" s="16">
        <f t="shared" si="2"/>
        <v>0</v>
      </c>
      <c r="I13" s="14"/>
      <c r="J13" s="15"/>
      <c r="K13" s="16">
        <f t="shared" ref="K13:K15" si="4">I13-J13</f>
        <v>0</v>
      </c>
      <c r="L13" s="14"/>
      <c r="M13" s="15"/>
      <c r="N13" s="16">
        <f>L13-M13</f>
        <v>0</v>
      </c>
      <c r="O13" s="14">
        <f t="shared" si="0"/>
        <v>0</v>
      </c>
      <c r="P13" s="15">
        <f t="shared" si="0"/>
        <v>0</v>
      </c>
      <c r="Q13" s="16">
        <f t="shared" si="0"/>
        <v>0</v>
      </c>
    </row>
    <row r="14" spans="1:17" ht="24.95" customHeight="1">
      <c r="A14" s="12" t="s">
        <v>23</v>
      </c>
      <c r="B14" s="13"/>
      <c r="C14" s="17"/>
      <c r="D14" s="15"/>
      <c r="E14" s="16">
        <f t="shared" si="1"/>
        <v>0</v>
      </c>
      <c r="F14" s="17"/>
      <c r="G14" s="15"/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>L14-M14</f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 ht="24.95" customHeight="1" thickBot="1">
      <c r="A15" s="12" t="s">
        <v>24</v>
      </c>
      <c r="B15" s="18"/>
      <c r="C15" s="19"/>
      <c r="D15" s="20"/>
      <c r="E15" s="16">
        <f t="shared" si="1"/>
        <v>0</v>
      </c>
      <c r="F15" s="19"/>
      <c r="G15" s="20"/>
      <c r="H15" s="16">
        <f t="shared" si="2"/>
        <v>0</v>
      </c>
      <c r="I15" s="22"/>
      <c r="J15" s="20"/>
      <c r="K15" s="16">
        <f t="shared" si="4"/>
        <v>0</v>
      </c>
      <c r="L15" s="22"/>
      <c r="M15" s="20"/>
      <c r="N15" s="21">
        <f>L15-M15</f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38.25" customHeight="1" thickBot="1">
      <c r="A16" s="118" t="s">
        <v>13</v>
      </c>
      <c r="B16" s="119"/>
      <c r="C16" s="23">
        <f>SUM(C6:C15)</f>
        <v>7809</v>
      </c>
      <c r="D16" s="24">
        <f>SUM(D6:D15)</f>
        <v>7702.9</v>
      </c>
      <c r="E16" s="6">
        <f>C16-D16</f>
        <v>106.10000000000036</v>
      </c>
      <c r="F16" s="23">
        <f>SUM(F6:F15)</f>
        <v>8117.79</v>
      </c>
      <c r="G16" s="24">
        <f>SUM(G6:G15)</f>
        <v>7943.91</v>
      </c>
      <c r="H16" s="5">
        <f t="shared" ref="H16:Q16" si="5">SUM(H6:H15)</f>
        <v>173.88</v>
      </c>
      <c r="I16" s="23">
        <f t="shared" si="5"/>
        <v>8686.44</v>
      </c>
      <c r="J16" s="24">
        <f t="shared" si="5"/>
        <v>8681.35</v>
      </c>
      <c r="K16" s="6">
        <f t="shared" si="5"/>
        <v>5.0900000000000318</v>
      </c>
      <c r="L16" s="25">
        <f t="shared" si="5"/>
        <v>10546.79</v>
      </c>
      <c r="M16" s="24">
        <f t="shared" si="5"/>
        <v>10436.39</v>
      </c>
      <c r="N16" s="5">
        <f t="shared" si="5"/>
        <v>110.39999999999998</v>
      </c>
      <c r="O16" s="23">
        <f t="shared" si="5"/>
        <v>35160.019999999997</v>
      </c>
      <c r="P16" s="24">
        <f t="shared" si="5"/>
        <v>34764.550000000003</v>
      </c>
      <c r="Q16" s="6">
        <f t="shared" si="5"/>
        <v>289.37</v>
      </c>
    </row>
    <row r="18" spans="2:14">
      <c r="N18" s="4"/>
    </row>
    <row r="19" spans="2:14">
      <c r="C19" s="4"/>
      <c r="I19" s="4"/>
      <c r="K19" s="64"/>
      <c r="L19" s="64"/>
      <c r="M19" s="64"/>
      <c r="N19" s="4"/>
    </row>
    <row r="20" spans="2:14">
      <c r="D20" s="51"/>
      <c r="E20" s="52"/>
      <c r="F20" s="52"/>
      <c r="G20" s="52"/>
      <c r="H20" s="53"/>
      <c r="J20" s="51"/>
      <c r="K20" s="52"/>
      <c r="L20" s="52"/>
      <c r="M20" s="52"/>
      <c r="N20" s="53"/>
    </row>
    <row r="21" spans="2:14">
      <c r="D21" s="51"/>
      <c r="E21" s="51"/>
      <c r="F21" s="52"/>
      <c r="G21" s="52"/>
      <c r="H21" s="52"/>
      <c r="I21" s="53"/>
      <c r="J21" s="51"/>
      <c r="K21" s="52"/>
      <c r="L21" s="52"/>
      <c r="M21" s="52"/>
      <c r="N21" s="53"/>
    </row>
    <row r="22" spans="2:14">
      <c r="C22" s="4"/>
      <c r="D22" s="51"/>
      <c r="E22" s="51"/>
      <c r="F22" s="52"/>
      <c r="G22" s="52"/>
      <c r="H22" s="52"/>
      <c r="I22" s="53"/>
      <c r="J22" s="51"/>
      <c r="K22" s="52"/>
      <c r="L22" s="52"/>
      <c r="M22" s="52"/>
      <c r="N22" s="53"/>
    </row>
    <row r="23" spans="2:14">
      <c r="D23" s="51"/>
      <c r="E23" s="51"/>
      <c r="F23" s="52"/>
      <c r="G23" s="52"/>
      <c r="H23" s="52"/>
      <c r="I23" s="53"/>
      <c r="J23" s="57"/>
      <c r="K23" s="57"/>
      <c r="L23" s="58"/>
    </row>
    <row r="24" spans="2:14" ht="15.75">
      <c r="B24" s="26"/>
      <c r="D24" s="61"/>
      <c r="E24" s="61"/>
      <c r="F24" s="61"/>
      <c r="G24" s="61"/>
      <c r="H24" s="63"/>
      <c r="I24" s="58"/>
      <c r="J24" s="57"/>
      <c r="K24" s="57"/>
      <c r="L24" s="58"/>
    </row>
    <row r="25" spans="2:14" ht="15">
      <c r="B25" s="26"/>
      <c r="D25" s="51"/>
      <c r="E25" s="52"/>
      <c r="F25" s="52"/>
      <c r="G25" s="52"/>
      <c r="H25" s="53"/>
      <c r="I25" s="58"/>
      <c r="J25" s="60"/>
      <c r="K25" s="60"/>
      <c r="L25" s="58"/>
    </row>
    <row r="26" spans="2:14" ht="15.75">
      <c r="B26" s="26"/>
      <c r="D26" s="61"/>
      <c r="E26" s="61"/>
      <c r="F26" s="61"/>
      <c r="G26" s="61"/>
      <c r="H26" s="63"/>
      <c r="I26" s="57"/>
    </row>
    <row r="27" spans="2:14" ht="15">
      <c r="D27" s="129"/>
      <c r="E27" s="129"/>
      <c r="F27" s="129"/>
      <c r="G27" s="129"/>
      <c r="H27" s="129"/>
      <c r="I27" s="60"/>
      <c r="J27" s="60"/>
      <c r="K27" s="60"/>
      <c r="L27" s="60"/>
    </row>
  </sheetData>
  <mergeCells count="10">
    <mergeCell ref="D27:H27"/>
    <mergeCell ref="A16:B16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Q34"/>
  <sheetViews>
    <sheetView topLeftCell="A4" workbookViewId="0">
      <selection activeCell="N21" sqref="N21"/>
    </sheetView>
  </sheetViews>
  <sheetFormatPr defaultRowHeight="14.25"/>
  <cols>
    <col min="1" max="1" width="5.375" customWidth="1"/>
    <col min="2" max="2" width="30.125" customWidth="1"/>
    <col min="3" max="17" width="10.625" customWidth="1"/>
  </cols>
  <sheetData>
    <row r="2" spans="1:17" ht="20.25">
      <c r="A2" s="120" t="s">
        <v>129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89</v>
      </c>
      <c r="C6" s="9">
        <v>469</v>
      </c>
      <c r="D6" s="10">
        <v>469</v>
      </c>
      <c r="E6" s="11">
        <f>C6-D6</f>
        <v>0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469</v>
      </c>
      <c r="P6" s="10">
        <f>SUM(D6,G6,J6,M6)</f>
        <v>469</v>
      </c>
      <c r="Q6" s="11">
        <f>SUM(E6,H6,K6,N6)</f>
        <v>0</v>
      </c>
    </row>
    <row r="7" spans="1:17" ht="33" customHeight="1">
      <c r="A7" s="12" t="s">
        <v>2</v>
      </c>
      <c r="B7" s="65" t="s">
        <v>45</v>
      </c>
      <c r="C7" s="14">
        <v>1504.15</v>
      </c>
      <c r="D7" s="15">
        <v>1504.15</v>
      </c>
      <c r="E7" s="16">
        <f>C7-D7</f>
        <v>0</v>
      </c>
      <c r="F7" s="14">
        <v>1830</v>
      </c>
      <c r="G7" s="15">
        <v>1829.41</v>
      </c>
      <c r="H7" s="16">
        <f>F7-G7</f>
        <v>0.58999999999991815</v>
      </c>
      <c r="I7" s="14">
        <v>2500</v>
      </c>
      <c r="J7" s="15">
        <v>1600</v>
      </c>
      <c r="K7" s="16">
        <f>I7-J7</f>
        <v>900</v>
      </c>
      <c r="L7" s="14">
        <v>3500</v>
      </c>
      <c r="M7" s="15">
        <v>3500</v>
      </c>
      <c r="N7" s="16">
        <f>L7-M7</f>
        <v>0</v>
      </c>
      <c r="O7" s="14">
        <f t="shared" ref="O7:Q18" si="0">SUM(C7,F7,I7,L7)</f>
        <v>9334.15</v>
      </c>
      <c r="P7" s="15">
        <f t="shared" si="0"/>
        <v>8433.5600000000013</v>
      </c>
      <c r="Q7" s="16">
        <f t="shared" si="0"/>
        <v>900.58999999999992</v>
      </c>
    </row>
    <row r="8" spans="1:17" ht="24.95" customHeight="1">
      <c r="A8" s="12" t="s">
        <v>3</v>
      </c>
      <c r="B8" s="13" t="s">
        <v>4</v>
      </c>
      <c r="C8" s="14">
        <v>300</v>
      </c>
      <c r="D8" s="15">
        <v>299.2</v>
      </c>
      <c r="E8" s="16">
        <f t="shared" ref="E8:E18" si="1">C8-D8</f>
        <v>0.80000000000001137</v>
      </c>
      <c r="F8" s="14">
        <v>592.19000000000005</v>
      </c>
      <c r="G8" s="15">
        <v>591.82000000000005</v>
      </c>
      <c r="H8" s="16">
        <f t="shared" ref="H8:H18" si="2">F8-G8</f>
        <v>0.37000000000000455</v>
      </c>
      <c r="I8" s="14">
        <v>845.75</v>
      </c>
      <c r="J8" s="15">
        <v>845.75</v>
      </c>
      <c r="K8" s="16">
        <f>I8-J8</f>
        <v>0</v>
      </c>
      <c r="L8" s="14">
        <v>1000</v>
      </c>
      <c r="M8" s="15">
        <v>995.94</v>
      </c>
      <c r="N8" s="16">
        <f t="shared" ref="N8:N15" si="3">L8-M8</f>
        <v>4.0599999999999454</v>
      </c>
      <c r="O8" s="14">
        <f t="shared" si="0"/>
        <v>2737.94</v>
      </c>
      <c r="P8" s="15">
        <f t="shared" si="0"/>
        <v>2732.71</v>
      </c>
      <c r="Q8" s="16">
        <f>SUM(E9,H8,K8,N8)</f>
        <v>4.42999999999995</v>
      </c>
    </row>
    <row r="9" spans="1:17" ht="24.95" customHeight="1">
      <c r="A9" s="12" t="s">
        <v>18</v>
      </c>
      <c r="B9" s="13" t="s">
        <v>11</v>
      </c>
      <c r="C9" s="14">
        <v>3429</v>
      </c>
      <c r="D9" s="15">
        <v>3429</v>
      </c>
      <c r="E9" s="16">
        <f t="shared" si="1"/>
        <v>0</v>
      </c>
      <c r="F9" s="14"/>
      <c r="G9" s="15"/>
      <c r="H9" s="16">
        <f t="shared" si="2"/>
        <v>0</v>
      </c>
      <c r="I9" s="14">
        <v>1599</v>
      </c>
      <c r="J9" s="15">
        <v>1599</v>
      </c>
      <c r="K9" s="16">
        <v>0</v>
      </c>
      <c r="L9" s="14">
        <v>2407.5700000000002</v>
      </c>
      <c r="M9" s="15">
        <v>2404.65</v>
      </c>
      <c r="N9" s="16">
        <f t="shared" si="3"/>
        <v>2.9200000000000728</v>
      </c>
      <c r="O9" s="14">
        <f t="shared" si="0"/>
        <v>7435.57</v>
      </c>
      <c r="P9" s="15">
        <f t="shared" si="0"/>
        <v>7432.65</v>
      </c>
      <c r="Q9" s="16">
        <f>SUM(E9,H9,K9,N9)</f>
        <v>2.9200000000000728</v>
      </c>
    </row>
    <row r="10" spans="1:17" ht="24.95" customHeight="1">
      <c r="A10" s="12" t="s">
        <v>19</v>
      </c>
      <c r="B10" s="13" t="s">
        <v>52</v>
      </c>
      <c r="C10" s="14">
        <v>6950</v>
      </c>
      <c r="D10" s="15">
        <v>6937.75</v>
      </c>
      <c r="E10" s="16">
        <f t="shared" si="1"/>
        <v>12.25</v>
      </c>
      <c r="F10" s="14">
        <v>8608</v>
      </c>
      <c r="G10" s="15">
        <v>8607.7000000000007</v>
      </c>
      <c r="H10" s="16">
        <f t="shared" si="2"/>
        <v>0.2999999999992724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15558</v>
      </c>
      <c r="P10" s="15">
        <f t="shared" si="0"/>
        <v>15545.45</v>
      </c>
      <c r="Q10" s="16">
        <f t="shared" si="0"/>
        <v>12.549999999999272</v>
      </c>
    </row>
    <row r="11" spans="1:17" ht="24.95" customHeight="1">
      <c r="A11" s="12" t="s">
        <v>20</v>
      </c>
      <c r="B11" s="13" t="s">
        <v>257</v>
      </c>
      <c r="C11" s="14">
        <v>2907.85</v>
      </c>
      <c r="D11" s="15">
        <v>2907.6</v>
      </c>
      <c r="E11" s="16">
        <f t="shared" si="1"/>
        <v>0.25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2907.85</v>
      </c>
      <c r="P11" s="15">
        <f t="shared" si="0"/>
        <v>2907.6</v>
      </c>
      <c r="Q11" s="16">
        <f t="shared" si="0"/>
        <v>0.25</v>
      </c>
    </row>
    <row r="12" spans="1:17" ht="32.25" customHeight="1">
      <c r="A12" s="12" t="s">
        <v>21</v>
      </c>
      <c r="B12" s="65" t="s">
        <v>260</v>
      </c>
      <c r="C12" s="14"/>
      <c r="D12" s="15"/>
      <c r="E12" s="16">
        <f t="shared" si="1"/>
        <v>0</v>
      </c>
      <c r="F12" s="14">
        <v>5147</v>
      </c>
      <c r="G12" s="15">
        <v>5147</v>
      </c>
      <c r="H12" s="16">
        <f t="shared" si="2"/>
        <v>0</v>
      </c>
      <c r="I12" s="14">
        <v>4711.41</v>
      </c>
      <c r="J12" s="15">
        <v>4711.41</v>
      </c>
      <c r="K12" s="16">
        <f>I12-J12</f>
        <v>0</v>
      </c>
      <c r="L12" s="14">
        <v>4500</v>
      </c>
      <c r="M12" s="15">
        <v>4415.75</v>
      </c>
      <c r="N12" s="16">
        <f t="shared" si="3"/>
        <v>84.25</v>
      </c>
      <c r="O12" s="14">
        <f t="shared" si="0"/>
        <v>14358.41</v>
      </c>
      <c r="P12" s="15">
        <f t="shared" si="0"/>
        <v>14274.16</v>
      </c>
      <c r="Q12" s="16">
        <f t="shared" si="0"/>
        <v>84.25</v>
      </c>
    </row>
    <row r="13" spans="1:17" ht="24.95" customHeight="1">
      <c r="A13" s="12" t="s">
        <v>22</v>
      </c>
      <c r="B13" s="13" t="s">
        <v>258</v>
      </c>
      <c r="C13" s="14"/>
      <c r="D13" s="15"/>
      <c r="E13" s="16">
        <f t="shared" si="1"/>
        <v>0</v>
      </c>
      <c r="F13" s="14"/>
      <c r="G13" s="15"/>
      <c r="H13" s="16">
        <f t="shared" si="2"/>
        <v>0</v>
      </c>
      <c r="I13" s="14">
        <v>2967</v>
      </c>
      <c r="J13" s="15">
        <v>2967</v>
      </c>
      <c r="K13" s="16">
        <f t="shared" ref="K13:K18" si="4">I13-J13</f>
        <v>0</v>
      </c>
      <c r="L13" s="14">
        <v>3900</v>
      </c>
      <c r="M13" s="15">
        <v>3900</v>
      </c>
      <c r="N13" s="16">
        <f t="shared" si="3"/>
        <v>0</v>
      </c>
      <c r="O13" s="14">
        <f t="shared" si="0"/>
        <v>6867</v>
      </c>
      <c r="P13" s="15">
        <f t="shared" si="0"/>
        <v>6867</v>
      </c>
      <c r="Q13" s="16">
        <f t="shared" si="0"/>
        <v>0</v>
      </c>
    </row>
    <row r="14" spans="1:17" ht="24.95" customHeight="1">
      <c r="A14" s="12" t="s">
        <v>23</v>
      </c>
      <c r="B14" s="13" t="s">
        <v>259</v>
      </c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>
        <v>1064.25</v>
      </c>
      <c r="J14" s="15">
        <v>1064.25</v>
      </c>
      <c r="K14" s="16">
        <f t="shared" si="4"/>
        <v>0</v>
      </c>
      <c r="L14" s="14">
        <v>3100</v>
      </c>
      <c r="M14" s="15">
        <v>3100</v>
      </c>
      <c r="N14" s="16">
        <f t="shared" si="3"/>
        <v>0</v>
      </c>
      <c r="O14" s="14">
        <f t="shared" si="0"/>
        <v>4164.25</v>
      </c>
      <c r="P14" s="15">
        <f t="shared" si="0"/>
        <v>4164.25</v>
      </c>
      <c r="Q14" s="16">
        <f t="shared" si="0"/>
        <v>0</v>
      </c>
    </row>
    <row r="15" spans="1:17" ht="24.95" customHeight="1">
      <c r="A15" s="12" t="s">
        <v>24</v>
      </c>
      <c r="B15" s="13" t="s">
        <v>188</v>
      </c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>
        <v>3500</v>
      </c>
      <c r="J15" s="15">
        <v>3500</v>
      </c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3500</v>
      </c>
      <c r="P15" s="15">
        <f t="shared" si="0"/>
        <v>3500</v>
      </c>
      <c r="Q15" s="16">
        <f t="shared" si="0"/>
        <v>0</v>
      </c>
    </row>
    <row r="16" spans="1:17" ht="30.75" customHeight="1">
      <c r="A16" s="12" t="s">
        <v>25</v>
      </c>
      <c r="B16" s="65" t="s">
        <v>261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>
        <v>2460</v>
      </c>
      <c r="M16" s="15">
        <v>2345.3200000000002</v>
      </c>
      <c r="N16" s="16">
        <f>L16-M16</f>
        <v>114.67999999999984</v>
      </c>
      <c r="O16" s="14">
        <f t="shared" si="0"/>
        <v>2460</v>
      </c>
      <c r="P16" s="15">
        <f t="shared" si="0"/>
        <v>2345.3200000000002</v>
      </c>
      <c r="Q16" s="16">
        <f t="shared" si="0"/>
        <v>114.67999999999984</v>
      </c>
    </row>
    <row r="17" spans="1:17" ht="24.95" customHeight="1">
      <c r="A17" s="12" t="s">
        <v>26</v>
      </c>
      <c r="B17" s="13"/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15560</v>
      </c>
      <c r="D19" s="24">
        <f>SUM(D6:D18)</f>
        <v>15546.7</v>
      </c>
      <c r="E19" s="6">
        <f>C19-D19</f>
        <v>13.299999999999272</v>
      </c>
      <c r="F19" s="23">
        <f>SUM(F6:F18)</f>
        <v>16177.19</v>
      </c>
      <c r="G19" s="24">
        <f>SUM(G6:G18)</f>
        <v>16175.93</v>
      </c>
      <c r="H19" s="5">
        <f t="shared" ref="H19:Q19" si="5">SUM(H6:H18)</f>
        <v>1.2599999999991951</v>
      </c>
      <c r="I19" s="23">
        <f t="shared" si="5"/>
        <v>17187.41</v>
      </c>
      <c r="J19" s="24">
        <f t="shared" si="5"/>
        <v>16287.41</v>
      </c>
      <c r="K19" s="6">
        <f t="shared" si="5"/>
        <v>900</v>
      </c>
      <c r="L19" s="25">
        <f>SUM(L6:L18)</f>
        <v>20867.57</v>
      </c>
      <c r="M19" s="24">
        <f>SUM(M6:M18)</f>
        <v>20661.66</v>
      </c>
      <c r="N19" s="5">
        <f>SUM(N6:N18)</f>
        <v>205.90999999999985</v>
      </c>
      <c r="O19" s="23">
        <f t="shared" si="5"/>
        <v>69792.17</v>
      </c>
      <c r="P19" s="24">
        <f t="shared" si="5"/>
        <v>68671.7</v>
      </c>
      <c r="Q19" s="6">
        <f t="shared" si="5"/>
        <v>1119.6699999999992</v>
      </c>
    </row>
    <row r="21" spans="1:17">
      <c r="C21" s="77"/>
      <c r="F21" s="77"/>
      <c r="L21" s="4"/>
      <c r="N21" s="4"/>
    </row>
    <row r="22" spans="1:17">
      <c r="C22" s="58"/>
      <c r="D22" s="59"/>
      <c r="E22" s="51"/>
      <c r="F22" s="74"/>
      <c r="G22" s="52"/>
      <c r="H22" s="52"/>
      <c r="I22" s="53"/>
      <c r="J22" s="57"/>
      <c r="K22" s="58"/>
      <c r="L22" s="4"/>
    </row>
    <row r="23" spans="1:17">
      <c r="C23" s="54"/>
      <c r="D23" s="54"/>
      <c r="E23" s="51"/>
      <c r="F23" s="52"/>
      <c r="G23" s="52"/>
      <c r="H23" s="51"/>
      <c r="I23" s="52"/>
      <c r="J23" s="52"/>
      <c r="K23" s="52"/>
      <c r="L23" s="53"/>
    </row>
    <row r="24" spans="1:17">
      <c r="C24" s="54"/>
      <c r="D24" s="54"/>
      <c r="E24" s="51"/>
      <c r="F24" s="52"/>
      <c r="G24" s="52"/>
      <c r="H24" s="51"/>
      <c r="I24" s="52"/>
      <c r="J24" s="52"/>
      <c r="K24" s="79"/>
      <c r="L24" s="64"/>
      <c r="M24" s="64"/>
      <c r="N24" s="64"/>
      <c r="O24" s="4"/>
    </row>
    <row r="25" spans="1:17">
      <c r="C25" s="56"/>
      <c r="D25" s="59"/>
      <c r="E25" s="51"/>
      <c r="F25" s="52"/>
      <c r="G25" s="52"/>
      <c r="H25" s="128"/>
      <c r="I25" s="52"/>
      <c r="J25" s="52"/>
      <c r="K25" s="69"/>
      <c r="L25" s="52"/>
      <c r="M25" s="52"/>
      <c r="N25" s="52"/>
      <c r="O25" s="53"/>
    </row>
    <row r="26" spans="1:17">
      <c r="C26" s="56"/>
      <c r="D26" s="59"/>
      <c r="E26" s="51"/>
      <c r="F26" s="52"/>
      <c r="G26" s="52"/>
      <c r="H26" s="128"/>
      <c r="I26" s="52"/>
      <c r="J26" s="52"/>
      <c r="K26" s="51"/>
      <c r="L26" s="52"/>
      <c r="M26" s="52"/>
      <c r="N26" s="52"/>
      <c r="O26" s="53"/>
    </row>
    <row r="27" spans="1:17" ht="15.75">
      <c r="B27" s="26"/>
      <c r="C27" s="56"/>
      <c r="D27" s="59"/>
      <c r="E27" s="61"/>
      <c r="F27" s="61"/>
      <c r="G27" s="61"/>
      <c r="H27" s="51"/>
      <c r="I27" s="52"/>
      <c r="J27" s="52"/>
      <c r="K27" s="54"/>
      <c r="L27" s="52"/>
      <c r="M27" s="52"/>
      <c r="N27" s="52"/>
      <c r="O27" s="53"/>
    </row>
    <row r="28" spans="1:17" ht="15">
      <c r="B28" s="26"/>
      <c r="C28" s="56"/>
      <c r="D28" s="59"/>
      <c r="E28" s="56"/>
      <c r="F28" s="56"/>
      <c r="G28" s="56"/>
      <c r="H28" s="51"/>
      <c r="I28" s="52"/>
      <c r="J28" s="52"/>
      <c r="K28" s="54"/>
      <c r="L28" s="52"/>
      <c r="M28" s="52"/>
      <c r="N28" s="52"/>
      <c r="O28" s="53"/>
    </row>
    <row r="29" spans="1:17" ht="15">
      <c r="B29" s="26"/>
      <c r="C29" s="56"/>
      <c r="D29" s="54"/>
      <c r="E29" s="56"/>
      <c r="F29" s="56"/>
      <c r="G29" s="56"/>
      <c r="H29" s="51"/>
      <c r="I29" s="52"/>
      <c r="J29" s="52"/>
      <c r="K29" s="69"/>
      <c r="L29" s="52"/>
      <c r="M29" s="52"/>
      <c r="N29" s="52"/>
      <c r="O29" s="53"/>
    </row>
    <row r="30" spans="1:17" ht="15">
      <c r="C30" s="83"/>
      <c r="D30" s="83"/>
      <c r="E30" s="83"/>
      <c r="F30" s="83"/>
      <c r="G30" s="83"/>
      <c r="H30" s="128"/>
      <c r="I30" s="52"/>
      <c r="J30" s="52"/>
      <c r="K30" s="51"/>
      <c r="L30" s="52"/>
      <c r="M30" s="52"/>
      <c r="N30" s="52"/>
      <c r="O30" s="53"/>
    </row>
    <row r="31" spans="1:17">
      <c r="H31" s="128"/>
      <c r="I31" s="52"/>
      <c r="J31" s="52"/>
      <c r="K31" s="51"/>
      <c r="L31" s="52"/>
      <c r="M31" s="52"/>
      <c r="N31" s="52"/>
      <c r="O31" s="53"/>
    </row>
    <row r="32" spans="1:17" ht="15">
      <c r="H32" s="61"/>
      <c r="I32" s="61"/>
      <c r="J32" s="61"/>
      <c r="K32" s="54"/>
      <c r="L32" s="52"/>
      <c r="M32" s="52"/>
      <c r="N32" s="52"/>
      <c r="O32" s="53"/>
    </row>
    <row r="33" spans="11:15">
      <c r="K33" s="54"/>
      <c r="L33" s="52"/>
      <c r="M33" s="52"/>
      <c r="N33" s="52"/>
      <c r="O33" s="53"/>
    </row>
    <row r="34" spans="11:15" ht="15">
      <c r="K34" s="61"/>
      <c r="L34" s="61"/>
      <c r="M34" s="61"/>
      <c r="N34" s="61"/>
      <c r="O34" s="63"/>
    </row>
  </sheetData>
  <mergeCells count="11">
    <mergeCell ref="H25:H26"/>
    <mergeCell ref="H30:H31"/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Q34"/>
  <sheetViews>
    <sheetView topLeftCell="A7" workbookViewId="0">
      <selection activeCell="N21" sqref="N21"/>
    </sheetView>
  </sheetViews>
  <sheetFormatPr defaultRowHeight="14.25"/>
  <cols>
    <col min="1" max="1" width="4.125" customWidth="1"/>
    <col min="2" max="2" width="28.75" customWidth="1"/>
    <col min="3" max="3" width="9.5" customWidth="1"/>
    <col min="4" max="5" width="10.625" customWidth="1"/>
    <col min="6" max="6" width="8.5" customWidth="1"/>
    <col min="7" max="8" width="10.625" customWidth="1"/>
    <col min="9" max="9" width="8.75" customWidth="1"/>
    <col min="10" max="17" width="10.625" customWidth="1"/>
  </cols>
  <sheetData>
    <row r="2" spans="1:17" ht="20.25">
      <c r="A2" s="120" t="s">
        <v>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221</v>
      </c>
      <c r="C6" s="9">
        <v>212.74</v>
      </c>
      <c r="D6" s="10">
        <v>212.74</v>
      </c>
      <c r="E6" s="11">
        <f>C6-D6</f>
        <v>0</v>
      </c>
      <c r="F6" s="9"/>
      <c r="G6" s="10"/>
      <c r="H6" s="11">
        <f>F6-G6</f>
        <v>0</v>
      </c>
      <c r="I6" s="9">
        <v>300</v>
      </c>
      <c r="J6" s="10">
        <v>290.24</v>
      </c>
      <c r="K6" s="11">
        <f>I6-J6</f>
        <v>9.7599999999999909</v>
      </c>
      <c r="L6" s="9"/>
      <c r="M6" s="10"/>
      <c r="N6" s="16">
        <f>L6-M6</f>
        <v>0</v>
      </c>
      <c r="O6" s="9">
        <f>SUM(C6,F6,I6,L6)</f>
        <v>512.74</v>
      </c>
      <c r="P6" s="10">
        <f>SUM(D6,G6,J6,M6)</f>
        <v>502.98</v>
      </c>
      <c r="Q6" s="11">
        <f>SUM(E6,H6,K6,N6)</f>
        <v>9.7599999999999909</v>
      </c>
    </row>
    <row r="7" spans="1:17" ht="24.95" customHeight="1">
      <c r="A7" s="12" t="s">
        <v>2</v>
      </c>
      <c r="B7" s="13" t="s">
        <v>4</v>
      </c>
      <c r="C7" s="14">
        <v>206.3</v>
      </c>
      <c r="D7" s="15">
        <v>206.3</v>
      </c>
      <c r="E7" s="16">
        <f>C7-D7</f>
        <v>0</v>
      </c>
      <c r="F7" s="14">
        <v>182.26</v>
      </c>
      <c r="G7" s="15">
        <v>182.26</v>
      </c>
      <c r="H7" s="16">
        <f>F7-G7</f>
        <v>0</v>
      </c>
      <c r="I7" s="14">
        <v>1500</v>
      </c>
      <c r="J7" s="15">
        <v>191.86</v>
      </c>
      <c r="K7" s="16">
        <f>I7-J7</f>
        <v>1308.1399999999999</v>
      </c>
      <c r="L7" s="14">
        <v>164.68</v>
      </c>
      <c r="M7" s="15">
        <v>164.68</v>
      </c>
      <c r="N7" s="16">
        <f>L7-M7</f>
        <v>0</v>
      </c>
      <c r="O7" s="14">
        <f t="shared" ref="O7:Q18" si="0">SUM(C7,F7,I7,L7)</f>
        <v>2053.2399999999998</v>
      </c>
      <c r="P7" s="15">
        <f t="shared" si="0"/>
        <v>745.10000000000014</v>
      </c>
      <c r="Q7" s="16">
        <f t="shared" si="0"/>
        <v>1308.1399999999999</v>
      </c>
    </row>
    <row r="8" spans="1:17" ht="24.95" customHeight="1">
      <c r="A8" s="12" t="s">
        <v>3</v>
      </c>
      <c r="B8" s="13" t="s">
        <v>11</v>
      </c>
      <c r="C8" s="14">
        <v>5000</v>
      </c>
      <c r="D8" s="15">
        <v>4767.3</v>
      </c>
      <c r="E8" s="16">
        <f t="shared" ref="E8:E18" si="1">C8-D8</f>
        <v>232.69999999999982</v>
      </c>
      <c r="F8" s="14">
        <v>6403.5</v>
      </c>
      <c r="G8" s="15">
        <v>6339.3</v>
      </c>
      <c r="H8" s="16">
        <f t="shared" ref="H8:H18" si="2">F8-G8</f>
        <v>64.199999999999818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11403.5</v>
      </c>
      <c r="P8" s="15">
        <f t="shared" si="0"/>
        <v>11106.6</v>
      </c>
      <c r="Q8" s="16">
        <f>SUM(E9,H8,K8,N8)</f>
        <v>73.299999999999727</v>
      </c>
    </row>
    <row r="9" spans="1:17" ht="31.5" customHeight="1">
      <c r="A9" s="12" t="s">
        <v>18</v>
      </c>
      <c r="B9" s="65" t="s">
        <v>45</v>
      </c>
      <c r="C9" s="14">
        <v>1914</v>
      </c>
      <c r="D9" s="15">
        <v>1904.9</v>
      </c>
      <c r="E9" s="16">
        <f t="shared" si="1"/>
        <v>9.0999999999999091</v>
      </c>
      <c r="F9" s="14">
        <v>1940.84</v>
      </c>
      <c r="G9" s="15">
        <v>1940.84</v>
      </c>
      <c r="H9" s="16">
        <f t="shared" si="2"/>
        <v>0</v>
      </c>
      <c r="I9" s="14">
        <v>3200</v>
      </c>
      <c r="J9" s="15">
        <v>2834.97</v>
      </c>
      <c r="K9" s="16">
        <v>0</v>
      </c>
      <c r="L9" s="14">
        <v>1521.11</v>
      </c>
      <c r="M9" s="15">
        <v>1521.11</v>
      </c>
      <c r="N9" s="16">
        <f t="shared" si="3"/>
        <v>0</v>
      </c>
      <c r="O9" s="14">
        <f t="shared" si="0"/>
        <v>8575.9500000000007</v>
      </c>
      <c r="P9" s="15">
        <f t="shared" si="0"/>
        <v>8201.82</v>
      </c>
      <c r="Q9" s="16">
        <f>SUM(E9,H9,K9,N9)</f>
        <v>9.0999999999999091</v>
      </c>
    </row>
    <row r="10" spans="1:17" ht="24.95" customHeight="1">
      <c r="A10" s="12" t="s">
        <v>19</v>
      </c>
      <c r="B10" s="13" t="s">
        <v>222</v>
      </c>
      <c r="C10" s="14">
        <v>933.96</v>
      </c>
      <c r="D10" s="15">
        <v>933.34</v>
      </c>
      <c r="E10" s="16">
        <f t="shared" si="1"/>
        <v>0.62000000000000455</v>
      </c>
      <c r="F10" s="17"/>
      <c r="G10" s="15"/>
      <c r="H10" s="16">
        <f t="shared" si="2"/>
        <v>0</v>
      </c>
      <c r="I10" s="14"/>
      <c r="J10" s="15"/>
      <c r="K10" s="16">
        <f>I10-J10</f>
        <v>0</v>
      </c>
      <c r="L10" s="14">
        <v>2000</v>
      </c>
      <c r="M10" s="15">
        <v>1993.93</v>
      </c>
      <c r="N10" s="16">
        <f t="shared" si="3"/>
        <v>6.0699999999999363</v>
      </c>
      <c r="O10" s="14">
        <f t="shared" si="0"/>
        <v>2933.96</v>
      </c>
      <c r="P10" s="15">
        <f t="shared" si="0"/>
        <v>2927.27</v>
      </c>
      <c r="Q10" s="16">
        <f t="shared" si="0"/>
        <v>6.6899999999999409</v>
      </c>
    </row>
    <row r="11" spans="1:17" ht="24.95" customHeight="1">
      <c r="A11" s="12" t="s">
        <v>20</v>
      </c>
      <c r="B11" s="13" t="s">
        <v>223</v>
      </c>
      <c r="C11" s="14"/>
      <c r="D11" s="15"/>
      <c r="E11" s="16">
        <f t="shared" si="1"/>
        <v>0</v>
      </c>
      <c r="F11" s="17"/>
      <c r="G11" s="15"/>
      <c r="H11" s="16">
        <f t="shared" si="2"/>
        <v>0</v>
      </c>
      <c r="I11" s="14">
        <v>1400</v>
      </c>
      <c r="J11" s="15">
        <v>1400</v>
      </c>
      <c r="K11" s="16">
        <v>0</v>
      </c>
      <c r="L11" s="14"/>
      <c r="M11" s="15"/>
      <c r="N11" s="16">
        <f t="shared" si="3"/>
        <v>0</v>
      </c>
      <c r="O11" s="14">
        <f t="shared" si="0"/>
        <v>1400</v>
      </c>
      <c r="P11" s="15">
        <f t="shared" si="0"/>
        <v>1400</v>
      </c>
      <c r="Q11" s="16">
        <f t="shared" si="0"/>
        <v>0</v>
      </c>
    </row>
    <row r="12" spans="1:17" ht="24.95" customHeight="1">
      <c r="A12" s="12" t="s">
        <v>21</v>
      </c>
      <c r="B12" s="13" t="s">
        <v>6</v>
      </c>
      <c r="C12" s="14"/>
      <c r="D12" s="15"/>
      <c r="E12" s="16">
        <f t="shared" si="1"/>
        <v>0</v>
      </c>
      <c r="F12" s="17"/>
      <c r="G12" s="15"/>
      <c r="H12" s="16">
        <f t="shared" si="2"/>
        <v>0</v>
      </c>
      <c r="I12" s="14">
        <v>500</v>
      </c>
      <c r="J12" s="15">
        <v>499.98</v>
      </c>
      <c r="K12" s="16">
        <f>I12-J12</f>
        <v>1.999999999998181E-2</v>
      </c>
      <c r="L12" s="14"/>
      <c r="M12" s="15"/>
      <c r="N12" s="16">
        <f t="shared" si="3"/>
        <v>0</v>
      </c>
      <c r="O12" s="14">
        <f t="shared" si="0"/>
        <v>500</v>
      </c>
      <c r="P12" s="15">
        <f t="shared" si="0"/>
        <v>499.98</v>
      </c>
      <c r="Q12" s="16">
        <f t="shared" si="0"/>
        <v>1.999999999998181E-2</v>
      </c>
    </row>
    <row r="13" spans="1:17" ht="24.95" customHeight="1">
      <c r="A13" s="12" t="s">
        <v>22</v>
      </c>
      <c r="B13" s="13" t="s">
        <v>167</v>
      </c>
      <c r="C13" s="14"/>
      <c r="D13" s="15"/>
      <c r="E13" s="16">
        <f t="shared" si="1"/>
        <v>0</v>
      </c>
      <c r="F13" s="17"/>
      <c r="G13" s="15"/>
      <c r="H13" s="16">
        <f t="shared" si="2"/>
        <v>0</v>
      </c>
      <c r="I13" s="14">
        <v>2157.39</v>
      </c>
      <c r="J13" s="15">
        <v>2150</v>
      </c>
      <c r="K13" s="16">
        <f t="shared" ref="K13:K18" si="4">I13-J13</f>
        <v>7.3899999999998727</v>
      </c>
      <c r="L13" s="14"/>
      <c r="M13" s="15"/>
      <c r="N13" s="16">
        <f t="shared" si="3"/>
        <v>0</v>
      </c>
      <c r="O13" s="14">
        <f t="shared" si="0"/>
        <v>2157.39</v>
      </c>
      <c r="P13" s="15">
        <f t="shared" si="0"/>
        <v>2150</v>
      </c>
      <c r="Q13" s="16">
        <f t="shared" si="0"/>
        <v>7.3899999999998727</v>
      </c>
    </row>
    <row r="14" spans="1:17" ht="34.5" customHeight="1">
      <c r="A14" s="12" t="s">
        <v>23</v>
      </c>
      <c r="B14" s="65" t="s">
        <v>224</v>
      </c>
      <c r="C14" s="14"/>
      <c r="D14" s="15"/>
      <c r="E14" s="16">
        <f t="shared" si="1"/>
        <v>0</v>
      </c>
      <c r="F14" s="17"/>
      <c r="G14" s="15"/>
      <c r="H14" s="16">
        <f t="shared" si="2"/>
        <v>0</v>
      </c>
      <c r="I14" s="14"/>
      <c r="J14" s="15"/>
      <c r="K14" s="16">
        <f t="shared" si="4"/>
        <v>0</v>
      </c>
      <c r="L14" s="14">
        <v>7000</v>
      </c>
      <c r="M14" s="15">
        <v>7000</v>
      </c>
      <c r="N14" s="16">
        <f t="shared" si="3"/>
        <v>0</v>
      </c>
      <c r="O14" s="14">
        <f t="shared" si="0"/>
        <v>7000</v>
      </c>
      <c r="P14" s="15">
        <f t="shared" si="0"/>
        <v>7000</v>
      </c>
      <c r="Q14" s="16">
        <f t="shared" si="0"/>
        <v>0</v>
      </c>
    </row>
    <row r="15" spans="1:17" ht="24.95" customHeight="1">
      <c r="A15" s="12" t="s">
        <v>24</v>
      </c>
      <c r="B15" s="13" t="s">
        <v>225</v>
      </c>
      <c r="C15" s="14"/>
      <c r="D15" s="15"/>
      <c r="E15" s="16">
        <f t="shared" si="1"/>
        <v>0</v>
      </c>
      <c r="F15" s="17"/>
      <c r="G15" s="15"/>
      <c r="H15" s="16">
        <f t="shared" si="2"/>
        <v>0</v>
      </c>
      <c r="I15" s="14"/>
      <c r="J15" s="15"/>
      <c r="K15" s="16">
        <f>I15-J15</f>
        <v>0</v>
      </c>
      <c r="L15" s="14">
        <v>200</v>
      </c>
      <c r="M15" s="15">
        <v>0</v>
      </c>
      <c r="N15" s="16">
        <f t="shared" si="3"/>
        <v>200</v>
      </c>
      <c r="O15" s="14">
        <f t="shared" si="0"/>
        <v>200</v>
      </c>
      <c r="P15" s="15">
        <f t="shared" si="0"/>
        <v>0</v>
      </c>
      <c r="Q15" s="16">
        <f t="shared" si="0"/>
        <v>200</v>
      </c>
    </row>
    <row r="16" spans="1:17" ht="24.95" customHeight="1">
      <c r="A16" s="12" t="s">
        <v>25</v>
      </c>
      <c r="B16" s="13"/>
      <c r="C16" s="14"/>
      <c r="D16" s="15"/>
      <c r="E16" s="16">
        <f t="shared" si="1"/>
        <v>0</v>
      </c>
      <c r="F16" s="17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>
      <c r="A17" s="12" t="s">
        <v>26</v>
      </c>
      <c r="B17" s="13"/>
      <c r="C17" s="17"/>
      <c r="D17" s="15"/>
      <c r="E17" s="16">
        <f t="shared" si="1"/>
        <v>0</v>
      </c>
      <c r="F17" s="17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19"/>
      <c r="D18" s="20"/>
      <c r="E18" s="16">
        <f t="shared" si="1"/>
        <v>0</v>
      </c>
      <c r="F18" s="19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8267</v>
      </c>
      <c r="D19" s="24">
        <f>SUM(D6:D18)</f>
        <v>8024.58</v>
      </c>
      <c r="E19" s="6">
        <f>C19-D19</f>
        <v>242.42000000000007</v>
      </c>
      <c r="F19" s="23">
        <f>SUM(F6:F18)</f>
        <v>8526.6</v>
      </c>
      <c r="G19" s="24">
        <f>SUM(G6:G18)</f>
        <v>8462.4</v>
      </c>
      <c r="H19" s="5">
        <f t="shared" ref="H19:Q19" si="5">SUM(H6:H18)</f>
        <v>64.199999999999818</v>
      </c>
      <c r="I19" s="23">
        <f t="shared" si="5"/>
        <v>9057.39</v>
      </c>
      <c r="J19" s="24">
        <f t="shared" si="5"/>
        <v>7367.0499999999993</v>
      </c>
      <c r="K19" s="6">
        <f t="shared" si="5"/>
        <v>1325.3099999999997</v>
      </c>
      <c r="L19" s="25">
        <f>SUM(L6:L18)</f>
        <v>10885.79</v>
      </c>
      <c r="M19" s="24">
        <f>SUM(M6:M18)</f>
        <v>10679.720000000001</v>
      </c>
      <c r="N19" s="5">
        <f t="shared" si="5"/>
        <v>206.06999999999994</v>
      </c>
      <c r="O19" s="23">
        <f t="shared" si="5"/>
        <v>36736.78</v>
      </c>
      <c r="P19" s="24">
        <f t="shared" si="5"/>
        <v>34533.75</v>
      </c>
      <c r="Q19" s="6">
        <f t="shared" si="5"/>
        <v>1614.3999999999992</v>
      </c>
    </row>
    <row r="21" spans="1:17">
      <c r="C21" s="4"/>
      <c r="N21" s="4"/>
    </row>
    <row r="22" spans="1:17">
      <c r="C22" s="4"/>
      <c r="F22" s="4"/>
      <c r="I22" s="4"/>
      <c r="L22" s="4"/>
    </row>
    <row r="23" spans="1:17">
      <c r="C23" s="56"/>
      <c r="D23" s="54"/>
      <c r="E23" s="51"/>
      <c r="F23" s="52"/>
      <c r="G23" s="52"/>
      <c r="H23" s="52"/>
      <c r="I23" s="53"/>
      <c r="J23" s="104"/>
      <c r="K23" s="58"/>
    </row>
    <row r="24" spans="1:17">
      <c r="C24" s="56"/>
      <c r="D24" s="54"/>
      <c r="E24" s="51"/>
      <c r="F24" s="52"/>
      <c r="G24" s="52"/>
      <c r="H24" s="52"/>
      <c r="I24" s="53"/>
      <c r="J24" s="57"/>
      <c r="K24" s="58"/>
    </row>
    <row r="25" spans="1:17">
      <c r="C25" s="54"/>
      <c r="D25" s="54"/>
      <c r="E25" s="51"/>
      <c r="F25" s="52"/>
      <c r="G25" s="52"/>
      <c r="H25" s="54"/>
      <c r="I25" s="52"/>
      <c r="K25" s="64"/>
      <c r="L25" s="64"/>
      <c r="M25" s="64"/>
      <c r="N25" s="4"/>
    </row>
    <row r="26" spans="1:17">
      <c r="C26" s="54"/>
      <c r="D26" s="54"/>
      <c r="E26" s="51"/>
      <c r="F26" s="51"/>
      <c r="G26" s="51"/>
      <c r="H26" s="54"/>
      <c r="I26" s="52"/>
      <c r="J26" s="54"/>
      <c r="K26" s="52"/>
      <c r="L26" s="52"/>
      <c r="M26" s="52"/>
      <c r="N26" s="53"/>
    </row>
    <row r="27" spans="1:17" ht="15">
      <c r="B27" s="26"/>
      <c r="C27" s="56"/>
      <c r="D27" s="54"/>
      <c r="E27" s="56"/>
      <c r="F27" s="56"/>
      <c r="G27" s="56"/>
      <c r="H27" s="54"/>
      <c r="I27" s="52"/>
      <c r="J27" s="54"/>
      <c r="K27" s="52"/>
      <c r="L27" s="52"/>
      <c r="M27" s="52"/>
      <c r="N27" s="53"/>
    </row>
    <row r="28" spans="1:17" ht="15">
      <c r="B28" s="26"/>
      <c r="C28" s="56"/>
      <c r="D28" s="54"/>
      <c r="E28" s="56"/>
      <c r="F28" s="56"/>
      <c r="G28" s="56"/>
      <c r="H28" s="54"/>
      <c r="I28" s="52"/>
      <c r="J28" s="54"/>
      <c r="K28" s="52"/>
      <c r="L28" s="52"/>
      <c r="M28" s="52"/>
      <c r="N28" s="53"/>
    </row>
    <row r="29" spans="1:17" ht="15">
      <c r="B29" s="26"/>
      <c r="C29" s="54"/>
      <c r="D29" s="54"/>
      <c r="E29" s="54"/>
      <c r="F29" s="54"/>
      <c r="G29" s="56"/>
      <c r="H29" s="59"/>
      <c r="I29" s="52"/>
      <c r="J29" s="54"/>
      <c r="K29" s="52"/>
      <c r="L29" s="52"/>
      <c r="M29" s="52"/>
      <c r="N29" s="53"/>
    </row>
    <row r="30" spans="1:17">
      <c r="C30" s="54"/>
      <c r="D30" s="54"/>
      <c r="E30" s="54"/>
      <c r="F30" s="54"/>
      <c r="G30" s="56"/>
      <c r="H30" s="67"/>
      <c r="I30" s="52"/>
      <c r="J30" s="59"/>
      <c r="K30" s="52"/>
      <c r="L30" s="52"/>
      <c r="M30" s="52"/>
      <c r="N30" s="53"/>
    </row>
    <row r="31" spans="1:17" ht="15">
      <c r="C31" s="83"/>
      <c r="D31" s="83"/>
      <c r="E31" s="83"/>
      <c r="F31" s="83"/>
      <c r="G31" s="83"/>
      <c r="H31" s="59"/>
      <c r="I31" s="52"/>
      <c r="J31" s="51"/>
      <c r="K31" s="52"/>
      <c r="L31" s="52"/>
      <c r="M31" s="52"/>
      <c r="N31" s="53"/>
    </row>
    <row r="32" spans="1:17" ht="15">
      <c r="C32" s="107"/>
      <c r="D32" s="107"/>
      <c r="E32" s="107"/>
      <c r="F32" s="107"/>
      <c r="G32" s="107"/>
      <c r="H32" s="59"/>
      <c r="I32" s="52"/>
      <c r="J32" s="51"/>
      <c r="K32" s="51"/>
      <c r="L32" s="51"/>
      <c r="M32" s="51"/>
      <c r="N32" s="63"/>
    </row>
    <row r="33" spans="8:12">
      <c r="H33" s="51"/>
      <c r="I33" s="52"/>
      <c r="J33" s="52"/>
      <c r="K33" s="52"/>
      <c r="L33" s="53"/>
    </row>
    <row r="34" spans="8:12" ht="15">
      <c r="H34" s="51"/>
      <c r="I34" s="51"/>
      <c r="J34" s="51"/>
      <c r="K34" s="51"/>
      <c r="L34" s="63"/>
    </row>
  </sheetData>
  <mergeCells count="9"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Q40"/>
  <sheetViews>
    <sheetView topLeftCell="A14" workbookViewId="0">
      <selection activeCell="N28" sqref="N28"/>
    </sheetView>
  </sheetViews>
  <sheetFormatPr defaultRowHeight="14.25"/>
  <cols>
    <col min="1" max="1" width="6.375" customWidth="1"/>
    <col min="2" max="2" width="29.375" customWidth="1"/>
    <col min="3" max="17" width="10.625" customWidth="1"/>
  </cols>
  <sheetData>
    <row r="2" spans="1:17" ht="20.25">
      <c r="A2" s="120" t="s">
        <v>131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1500</v>
      </c>
      <c r="D6" s="10">
        <v>1500</v>
      </c>
      <c r="E6" s="11">
        <f>C6-D6</f>
        <v>0</v>
      </c>
      <c r="F6" s="9">
        <v>1250.5</v>
      </c>
      <c r="G6" s="10">
        <v>1149.71</v>
      </c>
      <c r="H6" s="11">
        <f>F6-G6</f>
        <v>100.78999999999996</v>
      </c>
      <c r="I6" s="9">
        <v>1200</v>
      </c>
      <c r="J6" s="10">
        <v>1195.96</v>
      </c>
      <c r="K6" s="11">
        <f>I6-J6</f>
        <v>4.0399999999999636</v>
      </c>
      <c r="L6" s="9">
        <v>2000</v>
      </c>
      <c r="M6" s="10">
        <v>1503.83</v>
      </c>
      <c r="N6" s="16">
        <f>L6-M6</f>
        <v>496.17000000000007</v>
      </c>
      <c r="O6" s="9">
        <f>SUM(C6,F6,I6,L6)</f>
        <v>5950.5</v>
      </c>
      <c r="P6" s="10">
        <f>SUM(D6,G6,J6,M6)</f>
        <v>5349.5</v>
      </c>
      <c r="Q6" s="11">
        <f>SUM(E6,H6,K6,N6)</f>
        <v>601</v>
      </c>
    </row>
    <row r="7" spans="1:17" ht="24.95" customHeight="1">
      <c r="A7" s="12" t="s">
        <v>2</v>
      </c>
      <c r="B7" s="13" t="s">
        <v>153</v>
      </c>
      <c r="C7" s="14">
        <v>2500</v>
      </c>
      <c r="D7" s="15">
        <v>2494.2600000000002</v>
      </c>
      <c r="E7" s="16">
        <f>C7-D7</f>
        <v>5.7399999999997817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25" si="0">SUM(C7,F7,I7,L7)</f>
        <v>2500</v>
      </c>
      <c r="P7" s="15">
        <f t="shared" si="0"/>
        <v>2494.2600000000002</v>
      </c>
      <c r="Q7" s="16">
        <f t="shared" si="0"/>
        <v>5.7399999999997817</v>
      </c>
    </row>
    <row r="8" spans="1:17" ht="24.95" customHeight="1">
      <c r="A8" s="12" t="s">
        <v>3</v>
      </c>
      <c r="B8" s="13" t="s">
        <v>52</v>
      </c>
      <c r="C8" s="14">
        <v>3596.7</v>
      </c>
      <c r="D8" s="15">
        <v>3596.7</v>
      </c>
      <c r="E8" s="16">
        <f t="shared" ref="E8:E25" si="1">C8-D8</f>
        <v>0</v>
      </c>
      <c r="F8" s="14"/>
      <c r="G8" s="15"/>
      <c r="H8" s="16">
        <f t="shared" ref="H8:H25" si="2">F8-G8</f>
        <v>0</v>
      </c>
      <c r="I8" s="14">
        <v>800</v>
      </c>
      <c r="J8" s="15">
        <v>800</v>
      </c>
      <c r="K8" s="16">
        <f>I8-J8</f>
        <v>0</v>
      </c>
      <c r="L8" s="14">
        <v>2500</v>
      </c>
      <c r="M8" s="15">
        <v>2500</v>
      </c>
      <c r="N8" s="16">
        <f t="shared" ref="N8:N17" si="3">L8-M8</f>
        <v>0</v>
      </c>
      <c r="O8" s="14">
        <f t="shared" si="0"/>
        <v>6896.7</v>
      </c>
      <c r="P8" s="15">
        <f t="shared" si="0"/>
        <v>6896.7</v>
      </c>
      <c r="Q8" s="16">
        <f>SUM(E9,H8,K8,N8)</f>
        <v>0</v>
      </c>
    </row>
    <row r="9" spans="1:17" ht="24.95" customHeight="1">
      <c r="A9" s="12" t="s">
        <v>18</v>
      </c>
      <c r="B9" s="13" t="s">
        <v>167</v>
      </c>
      <c r="C9" s="14">
        <v>3459.32</v>
      </c>
      <c r="D9" s="15">
        <v>3459.32</v>
      </c>
      <c r="E9" s="16">
        <f t="shared" si="1"/>
        <v>0</v>
      </c>
      <c r="F9" s="14">
        <v>13134.98</v>
      </c>
      <c r="G9" s="15">
        <v>12700</v>
      </c>
      <c r="H9" s="16">
        <f t="shared" si="2"/>
        <v>434.97999999999956</v>
      </c>
      <c r="I9" s="14">
        <v>15424.68</v>
      </c>
      <c r="J9" s="15">
        <v>15424</v>
      </c>
      <c r="K9" s="16">
        <v>0</v>
      </c>
      <c r="L9" s="14">
        <v>6280</v>
      </c>
      <c r="M9" s="15">
        <v>6280</v>
      </c>
      <c r="N9" s="16">
        <f t="shared" si="3"/>
        <v>0</v>
      </c>
      <c r="O9" s="14">
        <f t="shared" si="0"/>
        <v>38298.979999999996</v>
      </c>
      <c r="P9" s="15">
        <f t="shared" si="0"/>
        <v>37863.32</v>
      </c>
      <c r="Q9" s="16">
        <f>SUM(E9,H9,K9,N9)</f>
        <v>434.97999999999956</v>
      </c>
    </row>
    <row r="10" spans="1:17" ht="24.95" customHeight="1">
      <c r="A10" s="12" t="s">
        <v>19</v>
      </c>
      <c r="B10" s="13" t="s">
        <v>143</v>
      </c>
      <c r="C10" s="14"/>
      <c r="D10" s="15"/>
      <c r="E10" s="16"/>
      <c r="F10" s="14">
        <v>333.39</v>
      </c>
      <c r="G10" s="15">
        <v>323.39</v>
      </c>
      <c r="H10" s="16">
        <f t="shared" si="2"/>
        <v>10</v>
      </c>
      <c r="I10" s="14"/>
      <c r="J10" s="15"/>
      <c r="K10" s="16">
        <v>0</v>
      </c>
      <c r="L10" s="14"/>
      <c r="M10" s="15"/>
      <c r="N10" s="16">
        <f t="shared" ref="N10" si="4">L10-M10</f>
        <v>0</v>
      </c>
      <c r="O10" s="14">
        <f t="shared" ref="O10" si="5">SUM(C10,F10,I10,L10)</f>
        <v>333.39</v>
      </c>
      <c r="P10" s="15">
        <f t="shared" ref="P10" si="6">SUM(D10,G10,J10,M10)</f>
        <v>323.39</v>
      </c>
      <c r="Q10" s="16">
        <f>SUM(E10,H10,K10,N10)</f>
        <v>10</v>
      </c>
    </row>
    <row r="11" spans="1:17" ht="24.95" customHeight="1">
      <c r="A11" s="12" t="s">
        <v>20</v>
      </c>
      <c r="B11" s="13" t="s">
        <v>145</v>
      </c>
      <c r="C11" s="14">
        <v>543.98</v>
      </c>
      <c r="D11" s="15">
        <v>543.98</v>
      </c>
      <c r="E11" s="16">
        <f t="shared" si="1"/>
        <v>0</v>
      </c>
      <c r="F11" s="17"/>
      <c r="G11" s="15"/>
      <c r="H11" s="16">
        <f t="shared" si="2"/>
        <v>0</v>
      </c>
      <c r="I11" s="14"/>
      <c r="J11" s="15"/>
      <c r="K11" s="16">
        <f>I11-J11</f>
        <v>0</v>
      </c>
      <c r="L11" s="14"/>
      <c r="M11" s="15"/>
      <c r="N11" s="16">
        <f t="shared" si="3"/>
        <v>0</v>
      </c>
      <c r="O11" s="14">
        <f t="shared" si="0"/>
        <v>543.98</v>
      </c>
      <c r="P11" s="15">
        <f t="shared" si="0"/>
        <v>543.98</v>
      </c>
      <c r="Q11" s="16">
        <f t="shared" si="0"/>
        <v>0</v>
      </c>
    </row>
    <row r="12" spans="1:17" ht="24.95" customHeight="1">
      <c r="A12" s="12" t="s">
        <v>21</v>
      </c>
      <c r="B12" s="13" t="s">
        <v>29</v>
      </c>
      <c r="C12" s="14">
        <v>4998</v>
      </c>
      <c r="D12" s="15">
        <v>4998</v>
      </c>
      <c r="E12" s="16">
        <f t="shared" si="1"/>
        <v>0</v>
      </c>
      <c r="F12" s="17"/>
      <c r="G12" s="15"/>
      <c r="H12" s="16">
        <f t="shared" si="2"/>
        <v>0</v>
      </c>
      <c r="I12" s="14">
        <v>2132.11</v>
      </c>
      <c r="J12" s="15">
        <v>2132.11</v>
      </c>
      <c r="K12" s="16">
        <v>0</v>
      </c>
      <c r="L12" s="14">
        <v>2500</v>
      </c>
      <c r="M12" s="15">
        <v>2500</v>
      </c>
      <c r="N12" s="16">
        <f t="shared" si="3"/>
        <v>0</v>
      </c>
      <c r="O12" s="14">
        <f t="shared" si="0"/>
        <v>9630.11</v>
      </c>
      <c r="P12" s="15">
        <f t="shared" si="0"/>
        <v>9630.11</v>
      </c>
      <c r="Q12" s="16">
        <f t="shared" si="0"/>
        <v>0</v>
      </c>
    </row>
    <row r="13" spans="1:17" ht="24.95" customHeight="1">
      <c r="A13" s="12" t="s">
        <v>22</v>
      </c>
      <c r="B13" s="13" t="s">
        <v>223</v>
      </c>
      <c r="C13" s="14">
        <v>1000</v>
      </c>
      <c r="D13" s="15">
        <v>920</v>
      </c>
      <c r="E13" s="16">
        <f t="shared" si="1"/>
        <v>80</v>
      </c>
      <c r="F13" s="17"/>
      <c r="G13" s="15"/>
      <c r="H13" s="16">
        <f t="shared" si="2"/>
        <v>0</v>
      </c>
      <c r="I13" s="14"/>
      <c r="J13" s="15"/>
      <c r="K13" s="16">
        <f>I13-J13</f>
        <v>0</v>
      </c>
      <c r="L13" s="14"/>
      <c r="M13" s="15"/>
      <c r="N13" s="16">
        <f t="shared" si="3"/>
        <v>0</v>
      </c>
      <c r="O13" s="14">
        <f t="shared" si="0"/>
        <v>1000</v>
      </c>
      <c r="P13" s="15">
        <f t="shared" si="0"/>
        <v>920</v>
      </c>
      <c r="Q13" s="16">
        <f t="shared" si="0"/>
        <v>80</v>
      </c>
    </row>
    <row r="14" spans="1:17" ht="36.75" customHeight="1">
      <c r="A14" s="12" t="s">
        <v>23</v>
      </c>
      <c r="B14" s="65" t="s">
        <v>45</v>
      </c>
      <c r="C14" s="14">
        <v>4000</v>
      </c>
      <c r="D14" s="15">
        <v>4000</v>
      </c>
      <c r="E14" s="16">
        <f t="shared" si="1"/>
        <v>0</v>
      </c>
      <c r="F14" s="14">
        <v>4000</v>
      </c>
      <c r="G14" s="15">
        <v>4000</v>
      </c>
      <c r="H14" s="16">
        <f t="shared" si="2"/>
        <v>0</v>
      </c>
      <c r="I14" s="14">
        <v>2273.89</v>
      </c>
      <c r="J14" s="15">
        <v>2273.89</v>
      </c>
      <c r="K14" s="16">
        <f t="shared" ref="K14:K25" si="7">I14-J14</f>
        <v>0</v>
      </c>
      <c r="L14" s="14">
        <v>2500</v>
      </c>
      <c r="M14" s="15">
        <v>2486.3200000000002</v>
      </c>
      <c r="N14" s="16">
        <f t="shared" si="3"/>
        <v>13.679999999999836</v>
      </c>
      <c r="O14" s="14">
        <f t="shared" si="0"/>
        <v>12773.89</v>
      </c>
      <c r="P14" s="15">
        <f t="shared" si="0"/>
        <v>12760.21</v>
      </c>
      <c r="Q14" s="16">
        <f t="shared" si="0"/>
        <v>13.679999999999836</v>
      </c>
    </row>
    <row r="15" spans="1:17" ht="27.75" customHeight="1">
      <c r="A15" s="12" t="s">
        <v>24</v>
      </c>
      <c r="B15" s="65" t="s">
        <v>89</v>
      </c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 t="shared" si="7"/>
        <v>0</v>
      </c>
      <c r="L15" s="14">
        <v>1500</v>
      </c>
      <c r="M15" s="15">
        <v>1500</v>
      </c>
      <c r="N15" s="16">
        <f t="shared" si="3"/>
        <v>0</v>
      </c>
      <c r="O15" s="14">
        <f t="shared" ref="O15" si="8">SUM(C15,F15,I15,L15)</f>
        <v>1500</v>
      </c>
      <c r="P15" s="15">
        <f t="shared" ref="P15" si="9">SUM(D15,G15,J15,M15)</f>
        <v>1500</v>
      </c>
      <c r="Q15" s="16">
        <f t="shared" ref="Q15" si="10">SUM(E15,H15,K15,N15)</f>
        <v>0</v>
      </c>
    </row>
    <row r="16" spans="1:17" ht="24.95" customHeight="1">
      <c r="A16" s="12" t="s">
        <v>25</v>
      </c>
      <c r="B16" s="13" t="s">
        <v>262</v>
      </c>
      <c r="C16" s="14">
        <v>1400</v>
      </c>
      <c r="D16" s="15">
        <v>1400</v>
      </c>
      <c r="E16" s="16">
        <f t="shared" si="1"/>
        <v>0</v>
      </c>
      <c r="F16" s="14">
        <v>1323</v>
      </c>
      <c r="G16" s="15">
        <v>1128.33</v>
      </c>
      <c r="H16" s="16">
        <f t="shared" si="2"/>
        <v>194.67000000000007</v>
      </c>
      <c r="I16" s="14">
        <v>1134</v>
      </c>
      <c r="J16" s="15">
        <v>1134</v>
      </c>
      <c r="K16" s="16">
        <f t="shared" si="7"/>
        <v>0</v>
      </c>
      <c r="L16" s="14">
        <v>250</v>
      </c>
      <c r="M16" s="15">
        <v>190.53</v>
      </c>
      <c r="N16" s="16">
        <f t="shared" si="3"/>
        <v>59.47</v>
      </c>
      <c r="O16" s="14">
        <f t="shared" si="0"/>
        <v>4107</v>
      </c>
      <c r="P16" s="15">
        <f t="shared" si="0"/>
        <v>3852.86</v>
      </c>
      <c r="Q16" s="16">
        <f t="shared" si="0"/>
        <v>254.14000000000007</v>
      </c>
    </row>
    <row r="17" spans="1:17" ht="24.95" customHeight="1">
      <c r="A17" s="12" t="s">
        <v>26</v>
      </c>
      <c r="B17" s="13" t="s">
        <v>264</v>
      </c>
      <c r="C17" s="14"/>
      <c r="D17" s="15"/>
      <c r="E17" s="16">
        <f t="shared" si="1"/>
        <v>0</v>
      </c>
      <c r="F17" s="14">
        <v>427.5</v>
      </c>
      <c r="G17" s="15">
        <v>427.5</v>
      </c>
      <c r="H17" s="16">
        <f t="shared" si="2"/>
        <v>0</v>
      </c>
      <c r="I17" s="14">
        <v>1500</v>
      </c>
      <c r="J17" s="15">
        <v>1500</v>
      </c>
      <c r="K17" s="16">
        <f>I17-J17</f>
        <v>0</v>
      </c>
      <c r="L17" s="14"/>
      <c r="M17" s="15"/>
      <c r="N17" s="16">
        <f t="shared" si="3"/>
        <v>0</v>
      </c>
      <c r="O17" s="14">
        <f t="shared" si="0"/>
        <v>1927.5</v>
      </c>
      <c r="P17" s="15">
        <f t="shared" si="0"/>
        <v>1927.5</v>
      </c>
      <c r="Q17" s="16">
        <f t="shared" si="0"/>
        <v>0</v>
      </c>
    </row>
    <row r="18" spans="1:17" ht="24.95" customHeight="1">
      <c r="A18" s="12" t="s">
        <v>27</v>
      </c>
      <c r="B18" s="13" t="s">
        <v>263</v>
      </c>
      <c r="C18" s="14"/>
      <c r="D18" s="15"/>
      <c r="E18" s="16">
        <f t="shared" si="1"/>
        <v>0</v>
      </c>
      <c r="F18" s="14">
        <v>300</v>
      </c>
      <c r="G18" s="15">
        <v>119.83</v>
      </c>
      <c r="H18" s="16">
        <f t="shared" si="2"/>
        <v>180.17000000000002</v>
      </c>
      <c r="I18" s="14"/>
      <c r="J18" s="15"/>
      <c r="K18" s="16">
        <f t="shared" si="7"/>
        <v>0</v>
      </c>
      <c r="L18" s="14">
        <v>600</v>
      </c>
      <c r="M18" s="15">
        <v>487</v>
      </c>
      <c r="N18" s="16">
        <f>L18-M18</f>
        <v>113</v>
      </c>
      <c r="O18" s="14">
        <f t="shared" si="0"/>
        <v>900</v>
      </c>
      <c r="P18" s="15">
        <f t="shared" si="0"/>
        <v>606.83000000000004</v>
      </c>
      <c r="Q18" s="16">
        <f t="shared" si="0"/>
        <v>293.17</v>
      </c>
    </row>
    <row r="19" spans="1:17" ht="24.95" customHeight="1">
      <c r="A19" s="12" t="s">
        <v>62</v>
      </c>
      <c r="B19" s="13" t="s">
        <v>265</v>
      </c>
      <c r="C19" s="14"/>
      <c r="D19" s="15"/>
      <c r="E19" s="16">
        <f t="shared" ref="E19:E20" si="11">C19-D19</f>
        <v>0</v>
      </c>
      <c r="F19" s="14">
        <v>2000</v>
      </c>
      <c r="G19" s="15">
        <v>1850</v>
      </c>
      <c r="H19" s="16">
        <f t="shared" ref="H19:H20" si="12">F19-G19</f>
        <v>150</v>
      </c>
      <c r="I19" s="14"/>
      <c r="J19" s="15"/>
      <c r="K19" s="16">
        <f t="shared" ref="K19:K22" si="13">I19-J19</f>
        <v>0</v>
      </c>
      <c r="L19" s="14"/>
      <c r="M19" s="15"/>
      <c r="N19" s="16">
        <f t="shared" ref="N19:N20" si="14">L19-M19</f>
        <v>0</v>
      </c>
      <c r="O19" s="14">
        <f t="shared" ref="O19:O20" si="15">SUM(C19,F19,I19,L19)</f>
        <v>2000</v>
      </c>
      <c r="P19" s="15">
        <f t="shared" ref="P19:P20" si="16">SUM(D19,G19,J19,M19)</f>
        <v>1850</v>
      </c>
      <c r="Q19" s="16">
        <f t="shared" ref="Q19:Q20" si="17">SUM(E19,H19,K19,N19)</f>
        <v>150</v>
      </c>
    </row>
    <row r="20" spans="1:17" ht="24.95" customHeight="1">
      <c r="A20" s="12" t="s">
        <v>63</v>
      </c>
      <c r="B20" s="13" t="s">
        <v>266</v>
      </c>
      <c r="C20" s="14"/>
      <c r="D20" s="15"/>
      <c r="E20" s="16">
        <f t="shared" si="11"/>
        <v>0</v>
      </c>
      <c r="F20" s="14">
        <v>1000</v>
      </c>
      <c r="G20" s="15">
        <v>994.01</v>
      </c>
      <c r="H20" s="16">
        <f t="shared" si="12"/>
        <v>5.9900000000000091</v>
      </c>
      <c r="I20" s="14"/>
      <c r="J20" s="15"/>
      <c r="K20" s="16">
        <f t="shared" si="13"/>
        <v>0</v>
      </c>
      <c r="L20" s="14"/>
      <c r="M20" s="15"/>
      <c r="N20" s="16">
        <f t="shared" si="14"/>
        <v>0</v>
      </c>
      <c r="O20" s="14">
        <f t="shared" si="15"/>
        <v>1000</v>
      </c>
      <c r="P20" s="15">
        <f t="shared" si="16"/>
        <v>994.01</v>
      </c>
      <c r="Q20" s="16">
        <f t="shared" si="17"/>
        <v>5.9900000000000091</v>
      </c>
    </row>
    <row r="21" spans="1:17" ht="24.95" customHeight="1">
      <c r="A21" s="12" t="s">
        <v>64</v>
      </c>
      <c r="B21" s="13" t="s">
        <v>267</v>
      </c>
      <c r="C21" s="14"/>
      <c r="D21" s="15"/>
      <c r="E21" s="16">
        <f t="shared" si="1"/>
        <v>0</v>
      </c>
      <c r="F21" s="14"/>
      <c r="G21" s="15"/>
      <c r="H21" s="16">
        <f t="shared" si="2"/>
        <v>0</v>
      </c>
      <c r="I21" s="14">
        <v>460</v>
      </c>
      <c r="J21" s="15">
        <v>460</v>
      </c>
      <c r="K21" s="16">
        <f t="shared" si="13"/>
        <v>0</v>
      </c>
      <c r="L21" s="14"/>
      <c r="M21" s="15"/>
      <c r="N21" s="16">
        <f>L21-M21</f>
        <v>0</v>
      </c>
      <c r="O21" s="14">
        <f t="shared" si="0"/>
        <v>460</v>
      </c>
      <c r="P21" s="15">
        <f t="shared" si="0"/>
        <v>460</v>
      </c>
      <c r="Q21" s="16">
        <f t="shared" si="0"/>
        <v>0</v>
      </c>
    </row>
    <row r="22" spans="1:17" ht="24.95" customHeight="1">
      <c r="A22" s="12" t="s">
        <v>67</v>
      </c>
      <c r="B22" s="18" t="s">
        <v>157</v>
      </c>
      <c r="C22" s="22"/>
      <c r="D22" s="20"/>
      <c r="E22" s="16">
        <f t="shared" si="1"/>
        <v>0</v>
      </c>
      <c r="F22" s="22"/>
      <c r="G22" s="20"/>
      <c r="H22" s="16">
        <f t="shared" si="2"/>
        <v>0</v>
      </c>
      <c r="I22" s="22"/>
      <c r="J22" s="20"/>
      <c r="K22" s="16">
        <f t="shared" si="13"/>
        <v>0</v>
      </c>
      <c r="L22" s="22">
        <v>8832</v>
      </c>
      <c r="M22" s="20">
        <v>7116</v>
      </c>
      <c r="N22" s="16">
        <f>L22-M22</f>
        <v>1716</v>
      </c>
      <c r="O22" s="14">
        <f t="shared" ref="O22" si="18">SUM(C22,F22,I22,L22)</f>
        <v>8832</v>
      </c>
      <c r="P22" s="15">
        <f t="shared" ref="P22" si="19">SUM(D22,G22,J22,M22)</f>
        <v>7116</v>
      </c>
      <c r="Q22" s="16">
        <f t="shared" ref="Q22" si="20">SUM(E22,H22,K22,N22)</f>
        <v>1716</v>
      </c>
    </row>
    <row r="23" spans="1:17" ht="24.95" customHeight="1">
      <c r="A23" s="12" t="s">
        <v>71</v>
      </c>
      <c r="B23" s="18" t="s">
        <v>97</v>
      </c>
      <c r="C23" s="22"/>
      <c r="D23" s="20"/>
      <c r="E23" s="16">
        <f t="shared" ref="E23" si="21">C23-D23</f>
        <v>0</v>
      </c>
      <c r="F23" s="22"/>
      <c r="G23" s="20"/>
      <c r="H23" s="16">
        <f t="shared" ref="H23" si="22">F23-G23</f>
        <v>0</v>
      </c>
      <c r="I23" s="22"/>
      <c r="J23" s="20"/>
      <c r="K23" s="16">
        <f t="shared" ref="K23" si="23">I23-J23</f>
        <v>0</v>
      </c>
      <c r="L23" s="22">
        <v>1370</v>
      </c>
      <c r="M23" s="20">
        <v>1370</v>
      </c>
      <c r="N23" s="16">
        <f t="shared" ref="N23:N24" si="24">L23-M23</f>
        <v>0</v>
      </c>
      <c r="O23" s="14">
        <f t="shared" ref="O23" si="25">SUM(C23,F23,I23,L23)</f>
        <v>1370</v>
      </c>
      <c r="P23" s="15">
        <f t="shared" ref="P23" si="26">SUM(D23,G23,J23,M23)</f>
        <v>1370</v>
      </c>
      <c r="Q23" s="16">
        <f t="shared" ref="Q23" si="27">SUM(E23,H23,K23,N23)</f>
        <v>0</v>
      </c>
    </row>
    <row r="24" spans="1:17" ht="24.95" customHeight="1">
      <c r="A24" s="12" t="s">
        <v>72</v>
      </c>
      <c r="B24" s="18" t="s">
        <v>268</v>
      </c>
      <c r="C24" s="22"/>
      <c r="D24" s="20"/>
      <c r="E24" s="16">
        <f t="shared" ref="E24" si="28">C24-D24</f>
        <v>0</v>
      </c>
      <c r="F24" s="22"/>
      <c r="G24" s="20"/>
      <c r="H24" s="16">
        <f t="shared" ref="H24" si="29">F24-G24</f>
        <v>0</v>
      </c>
      <c r="I24" s="22"/>
      <c r="J24" s="20"/>
      <c r="K24" s="16">
        <f t="shared" ref="K24" si="30">I24-J24</f>
        <v>0</v>
      </c>
      <c r="L24" s="22">
        <v>2000</v>
      </c>
      <c r="M24" s="20">
        <v>2000</v>
      </c>
      <c r="N24" s="16">
        <f t="shared" si="24"/>
        <v>0</v>
      </c>
      <c r="O24" s="14">
        <f t="shared" ref="O24" si="31">SUM(C24,F24,I24,L24)</f>
        <v>2000</v>
      </c>
      <c r="P24" s="15">
        <f t="shared" ref="P24" si="32">SUM(D24,G24,J24,M24)</f>
        <v>2000</v>
      </c>
      <c r="Q24" s="16">
        <f t="shared" ref="Q24" si="33">SUM(E24,H24,K24,N24)</f>
        <v>0</v>
      </c>
    </row>
    <row r="25" spans="1:17" ht="24.95" customHeight="1" thickBot="1">
      <c r="A25" s="12" t="s">
        <v>73</v>
      </c>
      <c r="B25" s="18" t="s">
        <v>221</v>
      </c>
      <c r="C25" s="22"/>
      <c r="D25" s="20"/>
      <c r="E25" s="16">
        <f t="shared" si="1"/>
        <v>0</v>
      </c>
      <c r="F25" s="22"/>
      <c r="G25" s="20"/>
      <c r="H25" s="16">
        <f t="shared" si="2"/>
        <v>0</v>
      </c>
      <c r="I25" s="22">
        <v>300</v>
      </c>
      <c r="J25" s="20">
        <v>297</v>
      </c>
      <c r="K25" s="16">
        <f t="shared" si="7"/>
        <v>3</v>
      </c>
      <c r="L25" s="22"/>
      <c r="M25" s="20"/>
      <c r="N25" s="21">
        <f>L25-M25</f>
        <v>0</v>
      </c>
      <c r="O25" s="14">
        <f t="shared" si="0"/>
        <v>300</v>
      </c>
      <c r="P25" s="15">
        <f t="shared" si="0"/>
        <v>297</v>
      </c>
      <c r="Q25" s="16">
        <f t="shared" si="0"/>
        <v>3</v>
      </c>
    </row>
    <row r="26" spans="1:17" ht="24.95" customHeight="1" thickBot="1">
      <c r="A26" s="118" t="s">
        <v>13</v>
      </c>
      <c r="B26" s="119"/>
      <c r="C26" s="23">
        <f>SUM(C6:C25)</f>
        <v>22998</v>
      </c>
      <c r="D26" s="24">
        <f>SUM(D6:D25)</f>
        <v>22912.260000000002</v>
      </c>
      <c r="E26" s="6">
        <f>C26-D26</f>
        <v>85.739999999997963</v>
      </c>
      <c r="F26" s="23">
        <f>SUM(F6:F25)</f>
        <v>23769.37</v>
      </c>
      <c r="G26" s="24">
        <f>SUM(G6:G25)</f>
        <v>22692.77</v>
      </c>
      <c r="H26" s="5">
        <f t="shared" ref="H26:Q26" si="34">SUM(H6:H25)</f>
        <v>1076.5999999999997</v>
      </c>
      <c r="I26" s="23">
        <f t="shared" si="34"/>
        <v>25224.68</v>
      </c>
      <c r="J26" s="24">
        <f t="shared" si="34"/>
        <v>25216.959999999999</v>
      </c>
      <c r="K26" s="6">
        <f t="shared" si="34"/>
        <v>7.0399999999999636</v>
      </c>
      <c r="L26" s="25">
        <f>SUM(L6:L25)</f>
        <v>30332</v>
      </c>
      <c r="M26" s="24">
        <f>SUM(M6:M25)</f>
        <v>27933.68</v>
      </c>
      <c r="N26" s="5">
        <f t="shared" si="34"/>
        <v>2398.3199999999997</v>
      </c>
      <c r="O26" s="23">
        <f t="shared" si="34"/>
        <v>102324.04999999999</v>
      </c>
      <c r="P26" s="24">
        <f t="shared" si="34"/>
        <v>98755.67</v>
      </c>
      <c r="Q26" s="6">
        <f t="shared" si="34"/>
        <v>3567.6999999999994</v>
      </c>
    </row>
    <row r="28" spans="1:17">
      <c r="B28" s="4"/>
      <c r="F28" s="77"/>
      <c r="I28" s="4"/>
      <c r="L28" s="4"/>
      <c r="N28" s="4"/>
    </row>
    <row r="29" spans="1:17">
      <c r="C29" s="56"/>
      <c r="D29" s="54"/>
      <c r="E29" s="51"/>
      <c r="F29" s="74"/>
      <c r="G29" s="52"/>
      <c r="H29" s="52"/>
      <c r="I29" s="53"/>
      <c r="J29" s="57"/>
      <c r="K29" s="58"/>
      <c r="L29" s="4"/>
    </row>
    <row r="30" spans="1:17">
      <c r="C30" s="56"/>
      <c r="D30" s="54"/>
      <c r="E30" s="51"/>
      <c r="F30" s="52"/>
      <c r="G30" s="52"/>
      <c r="H30" s="51"/>
      <c r="I30" s="52"/>
      <c r="J30" s="52"/>
      <c r="K30" s="52"/>
      <c r="L30" s="53"/>
    </row>
    <row r="31" spans="1:17">
      <c r="C31" s="56"/>
      <c r="D31" s="54"/>
      <c r="E31" s="51"/>
      <c r="F31" s="52"/>
      <c r="G31" s="52"/>
      <c r="H31" s="51"/>
      <c r="I31" s="52"/>
      <c r="J31" s="52"/>
      <c r="L31" s="64"/>
      <c r="M31" s="64"/>
      <c r="N31" s="64"/>
      <c r="O31" s="4"/>
    </row>
    <row r="32" spans="1:17">
      <c r="C32" s="56"/>
      <c r="D32" s="54"/>
      <c r="E32" s="51"/>
      <c r="F32" s="52"/>
      <c r="G32" s="52"/>
      <c r="H32" s="51"/>
      <c r="I32" s="52"/>
      <c r="J32" s="52"/>
      <c r="K32" s="69"/>
      <c r="L32" s="52"/>
      <c r="M32" s="52"/>
      <c r="N32" s="52"/>
      <c r="O32" s="53"/>
    </row>
    <row r="33" spans="2:15">
      <c r="C33" s="54"/>
      <c r="D33" s="54"/>
      <c r="E33" s="51"/>
      <c r="F33" s="52"/>
      <c r="G33" s="52"/>
      <c r="H33" s="51"/>
      <c r="I33" s="52"/>
      <c r="J33" s="52"/>
      <c r="K33" s="51"/>
      <c r="L33" s="52"/>
      <c r="M33" s="52"/>
      <c r="N33" s="52"/>
      <c r="O33" s="53"/>
    </row>
    <row r="34" spans="2:15" ht="15">
      <c r="B34" s="26"/>
      <c r="C34" s="54"/>
      <c r="D34" s="54"/>
      <c r="E34" s="51"/>
      <c r="F34" s="52"/>
      <c r="G34" s="52"/>
      <c r="H34" s="51"/>
      <c r="I34" s="52"/>
      <c r="J34" s="52"/>
      <c r="K34" s="51"/>
      <c r="L34" s="52"/>
      <c r="M34" s="52"/>
      <c r="N34" s="52"/>
      <c r="O34" s="53"/>
    </row>
    <row r="35" spans="2:15" ht="15">
      <c r="B35" s="26"/>
      <c r="C35" s="56"/>
      <c r="D35" s="54"/>
      <c r="E35" s="51"/>
      <c r="F35" s="52"/>
      <c r="G35" s="52"/>
      <c r="H35" s="51"/>
      <c r="I35" s="52"/>
      <c r="J35" s="52"/>
      <c r="K35" s="51"/>
      <c r="L35" s="52"/>
      <c r="M35" s="52"/>
      <c r="N35" s="52"/>
      <c r="O35" s="53"/>
    </row>
    <row r="36" spans="2:15" ht="15">
      <c r="B36" s="26"/>
      <c r="C36" s="56"/>
      <c r="D36" s="54"/>
      <c r="E36" s="51"/>
      <c r="F36" s="52"/>
      <c r="G36" s="52"/>
      <c r="H36" s="51"/>
      <c r="I36" s="52"/>
      <c r="J36" s="52"/>
      <c r="K36" s="51"/>
      <c r="L36" s="52"/>
      <c r="M36" s="52"/>
      <c r="N36" s="52"/>
      <c r="O36" s="53"/>
    </row>
    <row r="37" spans="2:15" ht="15">
      <c r="C37" s="56"/>
      <c r="D37" s="54"/>
      <c r="E37" s="61"/>
      <c r="F37" s="61"/>
      <c r="G37" s="61"/>
      <c r="H37" s="51"/>
      <c r="I37" s="52"/>
      <c r="J37" s="52"/>
      <c r="K37" s="51"/>
      <c r="L37" s="52"/>
      <c r="M37" s="52"/>
      <c r="N37" s="52"/>
      <c r="O37" s="53"/>
    </row>
    <row r="38" spans="2:15" ht="15">
      <c r="C38" s="56"/>
      <c r="D38" s="59"/>
      <c r="E38" s="56"/>
      <c r="F38" s="56"/>
      <c r="G38" s="56"/>
      <c r="H38" s="61"/>
      <c r="I38" s="61"/>
      <c r="J38" s="61"/>
      <c r="K38" s="51"/>
      <c r="L38" s="52"/>
      <c r="M38" s="52"/>
      <c r="N38" s="52"/>
      <c r="O38" s="53"/>
    </row>
    <row r="39" spans="2:15">
      <c r="C39" s="56"/>
      <c r="D39" s="59"/>
      <c r="E39" s="56"/>
      <c r="F39" s="56"/>
      <c r="G39" s="56"/>
      <c r="H39" s="58"/>
      <c r="J39" s="115"/>
      <c r="K39" s="51"/>
      <c r="L39" s="52"/>
      <c r="M39" s="52"/>
      <c r="N39" s="52"/>
      <c r="O39" s="53"/>
    </row>
    <row r="40" spans="2:15" ht="15">
      <c r="C40" s="83"/>
      <c r="D40" s="83"/>
      <c r="E40" s="83"/>
      <c r="F40" s="83"/>
      <c r="G40" s="83"/>
      <c r="H40" s="73"/>
      <c r="I40" s="73"/>
      <c r="J40" s="73"/>
      <c r="K40" s="61"/>
      <c r="L40" s="61"/>
      <c r="M40" s="61"/>
      <c r="N40" s="61"/>
      <c r="O40" s="63"/>
    </row>
  </sheetData>
  <mergeCells count="9">
    <mergeCell ref="A26:B26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Q31"/>
  <sheetViews>
    <sheetView topLeftCell="A7" workbookViewId="0">
      <selection activeCell="N21" sqref="N21"/>
    </sheetView>
  </sheetViews>
  <sheetFormatPr defaultRowHeight="14.25"/>
  <cols>
    <col min="1" max="1" width="5.875" customWidth="1"/>
    <col min="2" max="2" width="29" customWidth="1"/>
    <col min="3" max="17" width="10.625" customWidth="1"/>
  </cols>
  <sheetData>
    <row r="2" spans="1:17" ht="20.25">
      <c r="A2" s="120" t="s">
        <v>132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600</v>
      </c>
      <c r="D6" s="10">
        <v>400</v>
      </c>
      <c r="E6" s="11">
        <f>C6-D6</f>
        <v>200</v>
      </c>
      <c r="F6" s="9">
        <v>600</v>
      </c>
      <c r="G6" s="10">
        <v>599.65</v>
      </c>
      <c r="H6" s="11">
        <f>F6-G6</f>
        <v>0.35000000000002274</v>
      </c>
      <c r="I6" s="9">
        <v>341.05</v>
      </c>
      <c r="J6" s="10">
        <v>341.05</v>
      </c>
      <c r="K6" s="11">
        <f>I6-J6</f>
        <v>0</v>
      </c>
      <c r="L6" s="9">
        <v>500</v>
      </c>
      <c r="M6" s="10">
        <v>497.49</v>
      </c>
      <c r="N6" s="16">
        <f>L6-M6</f>
        <v>2.5099999999999909</v>
      </c>
      <c r="O6" s="9">
        <f>SUM(C6,F6,I6,L6)</f>
        <v>2041.05</v>
      </c>
      <c r="P6" s="10">
        <f>SUM(D6,G6,J6,M6)</f>
        <v>1838.19</v>
      </c>
      <c r="Q6" s="11">
        <f>SUM(E6,H6,K6,N6)</f>
        <v>202.86</v>
      </c>
    </row>
    <row r="7" spans="1:17" ht="24.95" customHeight="1">
      <c r="A7" s="12" t="s">
        <v>2</v>
      </c>
      <c r="B7" s="13" t="s">
        <v>143</v>
      </c>
      <c r="C7" s="14">
        <v>5738</v>
      </c>
      <c r="D7" s="15">
        <v>5738</v>
      </c>
      <c r="E7" s="16">
        <f>C7-D7</f>
        <v>0</v>
      </c>
      <c r="F7" s="14">
        <v>1215.93</v>
      </c>
      <c r="G7" s="15">
        <v>1120.8699999999999</v>
      </c>
      <c r="H7" s="16">
        <f>F7-G7</f>
        <v>95.060000000000173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18" si="0">SUM(C7,F7,I7,L7)</f>
        <v>6953.93</v>
      </c>
      <c r="P7" s="15">
        <f t="shared" si="0"/>
        <v>6858.87</v>
      </c>
      <c r="Q7" s="16">
        <f t="shared" si="0"/>
        <v>95.060000000000173</v>
      </c>
    </row>
    <row r="8" spans="1:17" ht="24.95" customHeight="1">
      <c r="A8" s="12" t="s">
        <v>3</v>
      </c>
      <c r="B8" s="13" t="s">
        <v>138</v>
      </c>
      <c r="C8" s="14">
        <v>1500</v>
      </c>
      <c r="D8" s="15">
        <v>1354.35</v>
      </c>
      <c r="E8" s="16">
        <f t="shared" ref="E8:E18" si="1">C8-D8</f>
        <v>145.65000000000009</v>
      </c>
      <c r="F8" s="14">
        <v>1500</v>
      </c>
      <c r="G8" s="15">
        <v>1480.09</v>
      </c>
      <c r="H8" s="16">
        <f t="shared" ref="H8:H18" si="2">F8-G8</f>
        <v>19.910000000000082</v>
      </c>
      <c r="I8" s="14">
        <v>1899.35</v>
      </c>
      <c r="J8" s="15">
        <v>1899.35</v>
      </c>
      <c r="K8" s="16">
        <f>I8-J8</f>
        <v>0</v>
      </c>
      <c r="L8" s="14">
        <v>2000</v>
      </c>
      <c r="M8" s="15">
        <v>1988.85</v>
      </c>
      <c r="N8" s="16">
        <f t="shared" ref="N8:N15" si="3">L8-M8</f>
        <v>11.150000000000091</v>
      </c>
      <c r="O8" s="14">
        <f t="shared" si="0"/>
        <v>6899.35</v>
      </c>
      <c r="P8" s="15">
        <f t="shared" si="0"/>
        <v>6722.6399999999994</v>
      </c>
      <c r="Q8" s="16">
        <f>SUM(E9,H8,K8,N8)</f>
        <v>126.9000000000002</v>
      </c>
    </row>
    <row r="9" spans="1:17" ht="24.95" customHeight="1">
      <c r="A9" s="12" t="s">
        <v>18</v>
      </c>
      <c r="B9" s="13" t="s">
        <v>29</v>
      </c>
      <c r="C9" s="14">
        <v>800</v>
      </c>
      <c r="D9" s="15">
        <v>704.16</v>
      </c>
      <c r="E9" s="16">
        <f t="shared" si="1"/>
        <v>95.840000000000032</v>
      </c>
      <c r="F9" s="14">
        <v>10000</v>
      </c>
      <c r="G9" s="15">
        <v>10000</v>
      </c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10800</v>
      </c>
      <c r="P9" s="15">
        <f t="shared" si="0"/>
        <v>10704.16</v>
      </c>
      <c r="Q9" s="16">
        <f>SUM(E9,H9,K9,N9)</f>
        <v>95.840000000000032</v>
      </c>
    </row>
    <row r="10" spans="1:17" ht="24.95" customHeight="1">
      <c r="A10" s="12" t="s">
        <v>19</v>
      </c>
      <c r="B10" s="13" t="s">
        <v>179</v>
      </c>
      <c r="C10" s="14">
        <v>4500</v>
      </c>
      <c r="D10" s="15">
        <v>4500</v>
      </c>
      <c r="E10" s="16">
        <f t="shared" si="1"/>
        <v>0</v>
      </c>
      <c r="F10" s="14"/>
      <c r="G10" s="15"/>
      <c r="H10" s="16">
        <f t="shared" si="2"/>
        <v>0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4500</v>
      </c>
      <c r="P10" s="15">
        <f t="shared" si="0"/>
        <v>4500</v>
      </c>
      <c r="Q10" s="16">
        <f t="shared" si="0"/>
        <v>0</v>
      </c>
    </row>
    <row r="11" spans="1:17" ht="24.95" customHeight="1">
      <c r="A11" s="12" t="s">
        <v>20</v>
      </c>
      <c r="B11" s="13" t="s">
        <v>157</v>
      </c>
      <c r="C11" s="14"/>
      <c r="D11" s="15"/>
      <c r="E11" s="16">
        <f t="shared" si="1"/>
        <v>0</v>
      </c>
      <c r="F11" s="14">
        <v>0</v>
      </c>
      <c r="G11" s="15"/>
      <c r="H11" s="16">
        <f t="shared" si="2"/>
        <v>0</v>
      </c>
      <c r="I11" s="14">
        <v>10000</v>
      </c>
      <c r="J11" s="15">
        <v>9733.2999999999993</v>
      </c>
      <c r="K11" s="16">
        <f>I11-J11</f>
        <v>266.70000000000073</v>
      </c>
      <c r="L11" s="14"/>
      <c r="M11" s="15"/>
      <c r="N11" s="16">
        <f t="shared" si="3"/>
        <v>0</v>
      </c>
      <c r="O11" s="14">
        <f t="shared" si="0"/>
        <v>10000</v>
      </c>
      <c r="P11" s="15">
        <f t="shared" si="0"/>
        <v>9733.2999999999993</v>
      </c>
      <c r="Q11" s="16">
        <f t="shared" si="0"/>
        <v>266.70000000000073</v>
      </c>
    </row>
    <row r="12" spans="1:17" ht="24.95" customHeight="1">
      <c r="A12" s="12" t="s">
        <v>21</v>
      </c>
      <c r="B12" s="13" t="s">
        <v>167</v>
      </c>
      <c r="C12" s="14"/>
      <c r="D12" s="15"/>
      <c r="E12" s="16">
        <f t="shared" si="1"/>
        <v>0</v>
      </c>
      <c r="F12" s="14">
        <v>350</v>
      </c>
      <c r="G12" s="15">
        <v>307.5</v>
      </c>
      <c r="H12" s="16">
        <f t="shared" si="2"/>
        <v>42.5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350</v>
      </c>
      <c r="P12" s="15">
        <f t="shared" si="0"/>
        <v>307.5</v>
      </c>
      <c r="Q12" s="16">
        <f t="shared" si="0"/>
        <v>42.5</v>
      </c>
    </row>
    <row r="13" spans="1:17" ht="24.95" customHeight="1">
      <c r="A13" s="12" t="s">
        <v>22</v>
      </c>
      <c r="B13" s="13" t="s">
        <v>167</v>
      </c>
      <c r="C13" s="14"/>
      <c r="D13" s="15"/>
      <c r="E13" s="16">
        <f t="shared" si="1"/>
        <v>0</v>
      </c>
      <c r="F13" s="14"/>
      <c r="G13" s="15"/>
      <c r="H13" s="16">
        <f t="shared" si="2"/>
        <v>0</v>
      </c>
      <c r="I13" s="14">
        <v>0</v>
      </c>
      <c r="J13" s="15"/>
      <c r="K13" s="16">
        <f t="shared" ref="K13:K18" si="4">I13-J13</f>
        <v>0</v>
      </c>
      <c r="L13" s="14">
        <v>10000</v>
      </c>
      <c r="M13" s="15">
        <v>10000</v>
      </c>
      <c r="N13" s="16">
        <f t="shared" si="3"/>
        <v>0</v>
      </c>
      <c r="O13" s="14">
        <f t="shared" si="0"/>
        <v>10000</v>
      </c>
      <c r="P13" s="15">
        <f t="shared" si="0"/>
        <v>10000</v>
      </c>
      <c r="Q13" s="16">
        <f t="shared" si="0"/>
        <v>0</v>
      </c>
    </row>
    <row r="14" spans="1:17" ht="24.95" customHeight="1">
      <c r="A14" s="12" t="s">
        <v>23</v>
      </c>
      <c r="B14" s="13" t="s">
        <v>270</v>
      </c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>
        <v>259.92</v>
      </c>
      <c r="J14" s="15">
        <v>259.92</v>
      </c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259.92</v>
      </c>
      <c r="P14" s="15">
        <f t="shared" si="0"/>
        <v>259.92</v>
      </c>
      <c r="Q14" s="16">
        <f t="shared" si="0"/>
        <v>0</v>
      </c>
    </row>
    <row r="15" spans="1:17" ht="33.75" customHeight="1">
      <c r="A15" s="12" t="s">
        <v>24</v>
      </c>
      <c r="B15" s="65" t="s">
        <v>269</v>
      </c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>
        <v>1500</v>
      </c>
      <c r="J15" s="15">
        <v>1498.2</v>
      </c>
      <c r="K15" s="16">
        <f>I15-J15</f>
        <v>1.7999999999999545</v>
      </c>
      <c r="L15" s="14"/>
      <c r="M15" s="15"/>
      <c r="N15" s="16">
        <f t="shared" si="3"/>
        <v>0</v>
      </c>
      <c r="O15" s="14">
        <f t="shared" si="0"/>
        <v>1500</v>
      </c>
      <c r="P15" s="15">
        <f t="shared" si="0"/>
        <v>1498.2</v>
      </c>
      <c r="Q15" s="16">
        <f t="shared" si="0"/>
        <v>1.7999999999999545</v>
      </c>
    </row>
    <row r="16" spans="1:17" ht="36" customHeight="1">
      <c r="A16" s="12" t="s">
        <v>25</v>
      </c>
      <c r="B16" s="65" t="s">
        <v>272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>
        <v>1363.24</v>
      </c>
      <c r="J16" s="15">
        <v>1300.01</v>
      </c>
      <c r="K16" s="16">
        <f t="shared" si="4"/>
        <v>63.230000000000018</v>
      </c>
      <c r="L16" s="14">
        <v>2032.21</v>
      </c>
      <c r="M16" s="15">
        <v>2032.21</v>
      </c>
      <c r="N16" s="16">
        <f>L16-M16</f>
        <v>0</v>
      </c>
      <c r="O16" s="14">
        <f t="shared" si="0"/>
        <v>3395.45</v>
      </c>
      <c r="P16" s="15">
        <f t="shared" si="0"/>
        <v>3332.2200000000003</v>
      </c>
      <c r="Q16" s="16">
        <f t="shared" si="0"/>
        <v>63.230000000000018</v>
      </c>
    </row>
    <row r="17" spans="1:17" ht="24.95" customHeight="1">
      <c r="A17" s="12" t="s">
        <v>26</v>
      </c>
      <c r="B17" s="13" t="s">
        <v>271</v>
      </c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>
        <v>4000</v>
      </c>
      <c r="M17" s="15">
        <v>4000</v>
      </c>
      <c r="N17" s="16">
        <f>L17-M17</f>
        <v>0</v>
      </c>
      <c r="O17" s="14">
        <f t="shared" si="0"/>
        <v>4000</v>
      </c>
      <c r="P17" s="15">
        <f t="shared" si="0"/>
        <v>4000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13138</v>
      </c>
      <c r="D19" s="24">
        <f>SUM(D6:D18)</f>
        <v>12696.51</v>
      </c>
      <c r="E19" s="6">
        <f>C19-D19</f>
        <v>441.48999999999978</v>
      </c>
      <c r="F19" s="23">
        <f>SUM(F6:F18)</f>
        <v>13665.93</v>
      </c>
      <c r="G19" s="24">
        <f>SUM(G6:G18)</f>
        <v>13508.11</v>
      </c>
      <c r="H19" s="5">
        <f t="shared" ref="H19:Q19" si="5">SUM(H6:H18)</f>
        <v>157.82000000000028</v>
      </c>
      <c r="I19" s="23">
        <f t="shared" si="5"/>
        <v>15363.56</v>
      </c>
      <c r="J19" s="24">
        <f t="shared" si="5"/>
        <v>15031.83</v>
      </c>
      <c r="K19" s="6">
        <f t="shared" si="5"/>
        <v>331.7300000000007</v>
      </c>
      <c r="L19" s="25">
        <f>SUM(L6:L18)</f>
        <v>18532.21</v>
      </c>
      <c r="M19" s="24">
        <f>SUM(M6:M18)</f>
        <v>18518.55</v>
      </c>
      <c r="N19" s="5">
        <f t="shared" si="5"/>
        <v>13.660000000000082</v>
      </c>
      <c r="O19" s="23">
        <f t="shared" si="5"/>
        <v>60699.7</v>
      </c>
      <c r="P19" s="24">
        <f t="shared" si="5"/>
        <v>59755</v>
      </c>
      <c r="Q19" s="6">
        <f t="shared" si="5"/>
        <v>894.89000000000112</v>
      </c>
    </row>
    <row r="21" spans="1:17">
      <c r="C21" s="4"/>
      <c r="F21" s="4"/>
      <c r="I21" s="4"/>
      <c r="L21" s="4"/>
      <c r="N21" s="4"/>
    </row>
    <row r="22" spans="1:17">
      <c r="C22" s="4"/>
      <c r="F22" s="4"/>
      <c r="I22" s="4"/>
      <c r="L22" s="4"/>
    </row>
    <row r="23" spans="1:17">
      <c r="C23" s="54"/>
      <c r="D23" s="54"/>
      <c r="E23" s="56"/>
      <c r="F23" s="56"/>
      <c r="G23" s="56"/>
      <c r="H23" s="58"/>
      <c r="I23" s="57"/>
      <c r="J23" s="57"/>
      <c r="K23" s="58"/>
    </row>
    <row r="24" spans="1:17">
      <c r="C24" s="54"/>
      <c r="D24" s="54"/>
      <c r="E24" s="51"/>
      <c r="F24" s="52"/>
      <c r="G24" s="52"/>
      <c r="H24" s="51"/>
      <c r="I24" s="52"/>
      <c r="K24" s="64"/>
      <c r="L24" s="64"/>
      <c r="M24" s="64"/>
      <c r="N24" s="4"/>
    </row>
    <row r="25" spans="1:17">
      <c r="C25" s="56"/>
      <c r="D25" s="54"/>
      <c r="E25" s="51"/>
      <c r="F25" s="52"/>
      <c r="G25" s="52"/>
      <c r="H25" s="51"/>
      <c r="I25" s="52"/>
      <c r="J25" s="69"/>
      <c r="K25" s="52"/>
      <c r="L25" s="52"/>
      <c r="M25" s="52"/>
      <c r="N25" s="53"/>
    </row>
    <row r="26" spans="1:17">
      <c r="C26" s="56"/>
      <c r="D26" s="54"/>
      <c r="E26" s="51"/>
      <c r="F26" s="52"/>
      <c r="G26" s="52"/>
      <c r="H26" s="51"/>
      <c r="I26" s="52"/>
      <c r="J26" s="51"/>
      <c r="K26" s="52"/>
      <c r="L26" s="52"/>
      <c r="M26" s="52"/>
      <c r="N26" s="53"/>
    </row>
    <row r="27" spans="1:17" ht="15">
      <c r="B27" s="26"/>
      <c r="C27" s="56"/>
      <c r="D27" s="54"/>
      <c r="E27" s="51"/>
      <c r="F27" s="52"/>
      <c r="G27" s="52"/>
      <c r="H27" s="51"/>
      <c r="I27" s="52"/>
      <c r="J27" s="51"/>
      <c r="K27" s="52"/>
      <c r="L27" s="52"/>
      <c r="M27" s="52"/>
      <c r="N27" s="53"/>
    </row>
    <row r="28" spans="1:17" ht="15.75">
      <c r="B28" s="26"/>
      <c r="C28" s="56"/>
      <c r="D28" s="54"/>
      <c r="E28" s="61"/>
      <c r="F28" s="61"/>
      <c r="G28" s="61"/>
      <c r="H28" s="51"/>
      <c r="I28" s="52"/>
      <c r="J28" s="51"/>
      <c r="K28" s="52"/>
      <c r="L28" s="52"/>
      <c r="M28" s="52"/>
      <c r="N28" s="53"/>
    </row>
    <row r="29" spans="1:17" ht="15">
      <c r="B29" s="26"/>
      <c r="C29" s="56"/>
      <c r="D29" s="54"/>
      <c r="E29" s="56"/>
      <c r="F29" s="56"/>
      <c r="G29" s="56"/>
      <c r="H29" s="51"/>
      <c r="I29" s="52"/>
      <c r="J29" s="51"/>
      <c r="K29" s="52"/>
      <c r="L29" s="52"/>
      <c r="M29" s="52"/>
      <c r="N29" s="53"/>
    </row>
    <row r="30" spans="1:17">
      <c r="C30" s="56"/>
      <c r="D30" s="67"/>
      <c r="E30" s="56"/>
      <c r="F30" s="56"/>
      <c r="G30" s="56"/>
      <c r="H30" s="51"/>
      <c r="I30" s="52"/>
      <c r="J30" s="51"/>
      <c r="K30" s="52"/>
      <c r="L30" s="52"/>
      <c r="M30" s="52"/>
      <c r="N30" s="53"/>
    </row>
    <row r="31" spans="1:17" ht="15">
      <c r="C31" s="83"/>
      <c r="D31" s="83"/>
      <c r="E31" s="83"/>
      <c r="F31" s="83"/>
      <c r="G31" s="83"/>
      <c r="H31" s="61"/>
      <c r="I31" s="61"/>
      <c r="J31" s="61"/>
      <c r="K31" s="61"/>
      <c r="L31" s="61"/>
      <c r="M31" s="61"/>
      <c r="N31" s="63"/>
    </row>
  </sheetData>
  <mergeCells count="9"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Q29"/>
  <sheetViews>
    <sheetView topLeftCell="A4" workbookViewId="0">
      <selection activeCell="N21" sqref="N21"/>
    </sheetView>
  </sheetViews>
  <sheetFormatPr defaultRowHeight="14.25"/>
  <cols>
    <col min="1" max="1" width="6.625" customWidth="1"/>
    <col min="2" max="2" width="30.5" customWidth="1"/>
    <col min="3" max="17" width="10.625" customWidth="1"/>
  </cols>
  <sheetData>
    <row r="2" spans="1:17" ht="20.25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274</v>
      </c>
      <c r="C6" s="9">
        <v>11000</v>
      </c>
      <c r="D6" s="10">
        <v>11000</v>
      </c>
      <c r="E6" s="11">
        <f>C6-D6</f>
        <v>0</v>
      </c>
      <c r="F6" s="9">
        <v>3500</v>
      </c>
      <c r="G6" s="10">
        <v>3500</v>
      </c>
      <c r="H6" s="11">
        <f>F6-G6</f>
        <v>0</v>
      </c>
      <c r="I6" s="9">
        <v>6297.82</v>
      </c>
      <c r="J6" s="10">
        <v>6141.3</v>
      </c>
      <c r="K6" s="11">
        <f>I6-J6</f>
        <v>156.51999999999953</v>
      </c>
      <c r="L6" s="9">
        <v>10000</v>
      </c>
      <c r="M6" s="10">
        <v>10000</v>
      </c>
      <c r="N6" s="16">
        <f>L6-M6</f>
        <v>0</v>
      </c>
      <c r="O6" s="9">
        <f>SUM(C6,F6,I6,L6)</f>
        <v>30797.82</v>
      </c>
      <c r="P6" s="10">
        <f>SUM(D6,G6,J6,M6)</f>
        <v>30641.3</v>
      </c>
      <c r="Q6" s="11">
        <f>SUM(E6,H6,K6,N6)</f>
        <v>156.51999999999953</v>
      </c>
    </row>
    <row r="7" spans="1:17" ht="24.95" customHeight="1">
      <c r="A7" s="12" t="s">
        <v>2</v>
      </c>
      <c r="B7" s="13" t="s">
        <v>4</v>
      </c>
      <c r="C7" s="14">
        <v>141</v>
      </c>
      <c r="D7" s="15">
        <v>131.19999999999999</v>
      </c>
      <c r="E7" s="16">
        <f>C7-D7</f>
        <v>9.8000000000000114</v>
      </c>
      <c r="F7" s="14">
        <v>140</v>
      </c>
      <c r="G7" s="15">
        <v>139.04</v>
      </c>
      <c r="H7" s="16">
        <f>F7-G7</f>
        <v>0.96000000000000796</v>
      </c>
      <c r="I7" s="14">
        <v>200</v>
      </c>
      <c r="J7" s="15">
        <v>193.07</v>
      </c>
      <c r="K7" s="16">
        <f>I7-J7</f>
        <v>6.9300000000000068</v>
      </c>
      <c r="L7" s="14">
        <v>308.52</v>
      </c>
      <c r="M7" s="15">
        <v>308.52</v>
      </c>
      <c r="N7" s="16">
        <f>L7-M7</f>
        <v>0</v>
      </c>
      <c r="O7" s="14">
        <f t="shared" ref="O7:Q18" si="0">SUM(C7,F7,I7,L7)</f>
        <v>789.52</v>
      </c>
      <c r="P7" s="15">
        <f t="shared" si="0"/>
        <v>771.82999999999993</v>
      </c>
      <c r="Q7" s="16">
        <f t="shared" si="0"/>
        <v>17.690000000000026</v>
      </c>
    </row>
    <row r="8" spans="1:17" ht="35.25" customHeight="1">
      <c r="A8" s="12" t="s">
        <v>3</v>
      </c>
      <c r="B8" s="65" t="s">
        <v>45</v>
      </c>
      <c r="C8" s="14">
        <v>600</v>
      </c>
      <c r="D8" s="15">
        <v>600</v>
      </c>
      <c r="E8" s="16">
        <f t="shared" ref="E8:E18" si="1">C8-D8</f>
        <v>0</v>
      </c>
      <c r="F8" s="14"/>
      <c r="G8" s="15"/>
      <c r="H8" s="16">
        <f t="shared" ref="H8:H18" si="2">F8-G8</f>
        <v>0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600</v>
      </c>
      <c r="P8" s="15">
        <f t="shared" si="0"/>
        <v>600</v>
      </c>
      <c r="Q8" s="16">
        <f>SUM(E9,H8,K8,N8)</f>
        <v>0</v>
      </c>
    </row>
    <row r="9" spans="1:17" ht="24.95" customHeight="1">
      <c r="A9" s="12" t="s">
        <v>18</v>
      </c>
      <c r="B9" s="13" t="s">
        <v>11</v>
      </c>
      <c r="C9" s="17"/>
      <c r="D9" s="15"/>
      <c r="E9" s="16">
        <f t="shared" si="1"/>
        <v>0</v>
      </c>
      <c r="F9" s="14">
        <v>7390.69</v>
      </c>
      <c r="G9" s="15">
        <v>7390.69</v>
      </c>
      <c r="H9" s="16">
        <f t="shared" si="2"/>
        <v>0</v>
      </c>
      <c r="I9" s="14">
        <v>6100</v>
      </c>
      <c r="J9" s="15">
        <v>6100</v>
      </c>
      <c r="K9" s="16">
        <v>0</v>
      </c>
      <c r="L9" s="14"/>
      <c r="M9" s="15"/>
      <c r="N9" s="16">
        <f t="shared" si="3"/>
        <v>0</v>
      </c>
      <c r="O9" s="14">
        <f t="shared" si="0"/>
        <v>13490.689999999999</v>
      </c>
      <c r="P9" s="15">
        <f t="shared" si="0"/>
        <v>13490.689999999999</v>
      </c>
      <c r="Q9" s="16">
        <f>SUM(E9,H9,K9,N9)</f>
        <v>0</v>
      </c>
    </row>
    <row r="10" spans="1:17" ht="24.95" customHeight="1">
      <c r="A10" s="12" t="s">
        <v>19</v>
      </c>
      <c r="B10" s="13" t="s">
        <v>150</v>
      </c>
      <c r="C10" s="17"/>
      <c r="D10" s="15"/>
      <c r="E10" s="16">
        <f t="shared" si="1"/>
        <v>0</v>
      </c>
      <c r="F10" s="14">
        <v>1000</v>
      </c>
      <c r="G10" s="15">
        <v>998.13</v>
      </c>
      <c r="H10" s="16">
        <f t="shared" si="2"/>
        <v>1.8700000000000045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1000</v>
      </c>
      <c r="P10" s="15">
        <f t="shared" si="0"/>
        <v>998.13</v>
      </c>
      <c r="Q10" s="16">
        <f t="shared" si="0"/>
        <v>1.8700000000000045</v>
      </c>
    </row>
    <row r="11" spans="1:17" ht="24.95" customHeight="1">
      <c r="A11" s="12" t="s">
        <v>20</v>
      </c>
      <c r="B11" s="13" t="s">
        <v>273</v>
      </c>
      <c r="C11" s="17"/>
      <c r="D11" s="15"/>
      <c r="E11" s="16">
        <f t="shared" si="1"/>
        <v>0</v>
      </c>
      <c r="F11" s="17"/>
      <c r="G11" s="15"/>
      <c r="H11" s="16">
        <f t="shared" si="2"/>
        <v>0</v>
      </c>
      <c r="I11" s="14">
        <v>200</v>
      </c>
      <c r="J11" s="15">
        <v>200</v>
      </c>
      <c r="K11" s="16">
        <v>0</v>
      </c>
      <c r="L11" s="14">
        <v>100</v>
      </c>
      <c r="M11" s="15">
        <v>100</v>
      </c>
      <c r="N11" s="16">
        <f t="shared" si="3"/>
        <v>0</v>
      </c>
      <c r="O11" s="14">
        <f t="shared" si="0"/>
        <v>300</v>
      </c>
      <c r="P11" s="15">
        <f t="shared" si="0"/>
        <v>300</v>
      </c>
      <c r="Q11" s="16">
        <f t="shared" si="0"/>
        <v>0</v>
      </c>
    </row>
    <row r="12" spans="1:17" ht="24.95" customHeight="1">
      <c r="A12" s="12" t="s">
        <v>21</v>
      </c>
      <c r="B12" s="13" t="s">
        <v>29</v>
      </c>
      <c r="C12" s="17"/>
      <c r="D12" s="15"/>
      <c r="E12" s="16">
        <f t="shared" si="1"/>
        <v>0</v>
      </c>
      <c r="F12" s="17"/>
      <c r="G12" s="15"/>
      <c r="H12" s="16">
        <f t="shared" si="2"/>
        <v>0</v>
      </c>
      <c r="I12" s="14"/>
      <c r="J12" s="15"/>
      <c r="K12" s="16">
        <f>I12-J12</f>
        <v>0</v>
      </c>
      <c r="L12" s="14">
        <v>5000</v>
      </c>
      <c r="M12" s="15">
        <v>5000</v>
      </c>
      <c r="N12" s="16">
        <f t="shared" si="3"/>
        <v>0</v>
      </c>
      <c r="O12" s="14">
        <f t="shared" si="0"/>
        <v>5000</v>
      </c>
      <c r="P12" s="15">
        <f t="shared" si="0"/>
        <v>5000</v>
      </c>
      <c r="Q12" s="16">
        <f t="shared" si="0"/>
        <v>0</v>
      </c>
    </row>
    <row r="13" spans="1:17" ht="24.95" customHeight="1">
      <c r="A13" s="12" t="s">
        <v>22</v>
      </c>
      <c r="B13" s="13" t="s">
        <v>275</v>
      </c>
      <c r="C13" s="17"/>
      <c r="D13" s="15"/>
      <c r="E13" s="16">
        <f t="shared" si="1"/>
        <v>0</v>
      </c>
      <c r="F13" s="17"/>
      <c r="G13" s="15"/>
      <c r="H13" s="16">
        <f t="shared" si="2"/>
        <v>0</v>
      </c>
      <c r="I13" s="14"/>
      <c r="J13" s="15"/>
      <c r="K13" s="16">
        <f t="shared" ref="K13:K18" si="4">I13-J13</f>
        <v>0</v>
      </c>
      <c r="L13" s="14">
        <v>600</v>
      </c>
      <c r="M13" s="15">
        <v>375.15</v>
      </c>
      <c r="N13" s="16">
        <f t="shared" si="3"/>
        <v>224.85000000000002</v>
      </c>
      <c r="O13" s="14">
        <f t="shared" si="0"/>
        <v>600</v>
      </c>
      <c r="P13" s="15">
        <f t="shared" si="0"/>
        <v>375.15</v>
      </c>
      <c r="Q13" s="16">
        <f t="shared" si="0"/>
        <v>224.85000000000002</v>
      </c>
    </row>
    <row r="14" spans="1:17" ht="24.95" customHeight="1">
      <c r="A14" s="12" t="s">
        <v>23</v>
      </c>
      <c r="B14" s="13"/>
      <c r="C14" s="17"/>
      <c r="D14" s="15"/>
      <c r="E14" s="16">
        <f t="shared" si="1"/>
        <v>0</v>
      </c>
      <c r="F14" s="17"/>
      <c r="G14" s="15"/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 ht="24.95" customHeight="1">
      <c r="A15" s="12" t="s">
        <v>24</v>
      </c>
      <c r="B15" s="13"/>
      <c r="C15" s="17"/>
      <c r="D15" s="15"/>
      <c r="E15" s="16">
        <f t="shared" si="1"/>
        <v>0</v>
      </c>
      <c r="F15" s="17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>
      <c r="A16" s="12" t="s">
        <v>25</v>
      </c>
      <c r="B16" s="13"/>
      <c r="C16" s="17"/>
      <c r="D16" s="15"/>
      <c r="E16" s="16">
        <f t="shared" si="1"/>
        <v>0</v>
      </c>
      <c r="F16" s="17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>
      <c r="A17" s="12" t="s">
        <v>26</v>
      </c>
      <c r="B17" s="13"/>
      <c r="C17" s="17"/>
      <c r="D17" s="15"/>
      <c r="E17" s="16">
        <f t="shared" si="1"/>
        <v>0</v>
      </c>
      <c r="F17" s="17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19"/>
      <c r="D18" s="20"/>
      <c r="E18" s="16">
        <f t="shared" si="1"/>
        <v>0</v>
      </c>
      <c r="F18" s="19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11741</v>
      </c>
      <c r="D19" s="24">
        <f>SUM(D6:D18)</f>
        <v>11731.2</v>
      </c>
      <c r="E19" s="6">
        <f>C19-D19</f>
        <v>9.7999999999992724</v>
      </c>
      <c r="F19" s="23">
        <f>SUM(F6:F18)</f>
        <v>12030.689999999999</v>
      </c>
      <c r="G19" s="24">
        <f>SUM(G6:G18)</f>
        <v>12027.859999999999</v>
      </c>
      <c r="H19" s="5">
        <f t="shared" ref="H19:Q19" si="5">SUM(H6:H18)</f>
        <v>2.8300000000000125</v>
      </c>
      <c r="I19" s="23">
        <f t="shared" si="5"/>
        <v>12797.82</v>
      </c>
      <c r="J19" s="24">
        <f t="shared" si="5"/>
        <v>12634.369999999999</v>
      </c>
      <c r="K19" s="6">
        <f t="shared" si="5"/>
        <v>163.44999999999953</v>
      </c>
      <c r="L19" s="25">
        <f>SUM(L6:L18)</f>
        <v>16008.52</v>
      </c>
      <c r="M19" s="24">
        <f>SUM(M6:M18)</f>
        <v>15783.67</v>
      </c>
      <c r="N19" s="5">
        <f t="shared" si="5"/>
        <v>224.85000000000002</v>
      </c>
      <c r="O19" s="23">
        <f t="shared" si="5"/>
        <v>52578.03</v>
      </c>
      <c r="P19" s="24">
        <f t="shared" si="5"/>
        <v>52177.099999999991</v>
      </c>
      <c r="Q19" s="6">
        <f t="shared" si="5"/>
        <v>400.92999999999961</v>
      </c>
    </row>
    <row r="21" spans="1:17">
      <c r="C21" s="4"/>
      <c r="L21" s="4"/>
      <c r="N21" s="4"/>
    </row>
    <row r="22" spans="1:17">
      <c r="C22" s="4"/>
      <c r="F22" s="4"/>
      <c r="I22" s="4"/>
      <c r="L22" s="4"/>
    </row>
    <row r="23" spans="1:17">
      <c r="C23" s="56"/>
      <c r="D23" s="54"/>
      <c r="E23" s="56"/>
      <c r="F23" s="56"/>
      <c r="G23" s="56"/>
      <c r="H23" s="51"/>
      <c r="I23" s="52"/>
      <c r="J23" s="52"/>
      <c r="L23" s="64"/>
      <c r="M23" s="64"/>
      <c r="N23" s="64"/>
      <c r="O23" s="4"/>
    </row>
    <row r="24" spans="1:17">
      <c r="C24" s="56"/>
      <c r="D24" s="54"/>
      <c r="G24" s="51"/>
      <c r="H24" s="51"/>
      <c r="I24" s="52"/>
      <c r="J24" s="52"/>
      <c r="K24" s="51"/>
      <c r="L24" s="52"/>
      <c r="M24" s="52"/>
      <c r="N24" s="52"/>
      <c r="O24" s="53"/>
    </row>
    <row r="25" spans="1:17">
      <c r="C25" s="56"/>
      <c r="D25" s="59"/>
      <c r="G25" s="51"/>
      <c r="H25" s="51"/>
      <c r="I25" s="52"/>
      <c r="J25" s="52"/>
      <c r="K25" s="51"/>
      <c r="L25" s="52"/>
      <c r="M25" s="52"/>
      <c r="N25" s="52"/>
      <c r="O25" s="53"/>
    </row>
    <row r="26" spans="1:17" ht="15">
      <c r="C26" s="83"/>
      <c r="D26" s="83"/>
      <c r="G26" s="51"/>
      <c r="H26" s="128"/>
      <c r="I26" s="52"/>
      <c r="J26" s="52"/>
      <c r="K26" s="51"/>
      <c r="L26" s="52"/>
      <c r="M26" s="52"/>
      <c r="N26" s="52"/>
      <c r="O26" s="53"/>
    </row>
    <row r="27" spans="1:17" ht="15">
      <c r="B27" s="26"/>
      <c r="G27" s="51"/>
      <c r="H27" s="128"/>
      <c r="I27" s="52"/>
      <c r="J27" s="52"/>
      <c r="K27" s="54"/>
      <c r="L27" s="52"/>
      <c r="M27" s="52"/>
      <c r="N27" s="52"/>
      <c r="O27" s="53"/>
    </row>
    <row r="28" spans="1:17" ht="15">
      <c r="B28" s="26"/>
      <c r="G28" s="51"/>
      <c r="H28" s="51"/>
      <c r="I28" s="52"/>
      <c r="J28" s="52"/>
      <c r="K28" s="51"/>
      <c r="L28" s="52"/>
      <c r="M28" s="52"/>
      <c r="N28" s="52"/>
      <c r="O28" s="53"/>
    </row>
    <row r="29" spans="1:17" ht="15.75">
      <c r="B29" s="26"/>
      <c r="H29" s="51"/>
      <c r="I29" s="51"/>
      <c r="J29" s="51"/>
      <c r="K29" s="51"/>
      <c r="L29" s="51"/>
      <c r="M29" s="51"/>
      <c r="N29" s="51"/>
      <c r="O29" s="63"/>
    </row>
  </sheetData>
  <mergeCells count="10">
    <mergeCell ref="H26:H27"/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Q38"/>
  <sheetViews>
    <sheetView topLeftCell="A18" workbookViewId="0">
      <selection activeCell="N27" sqref="N27"/>
    </sheetView>
  </sheetViews>
  <sheetFormatPr defaultRowHeight="14.25"/>
  <cols>
    <col min="1" max="1" width="4" customWidth="1"/>
    <col min="2" max="2" width="29.625" customWidth="1"/>
    <col min="3" max="17" width="10.625" customWidth="1"/>
  </cols>
  <sheetData>
    <row r="2" spans="1:17" ht="20.25">
      <c r="A2" s="120" t="s">
        <v>134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1" t="s">
        <v>14</v>
      </c>
      <c r="D4" s="144"/>
      <c r="E4" s="123"/>
      <c r="F4" s="121" t="s">
        <v>15</v>
      </c>
      <c r="G4" s="144"/>
      <c r="H4" s="123"/>
      <c r="I4" s="121" t="s">
        <v>16</v>
      </c>
      <c r="J4" s="144"/>
      <c r="K4" s="123"/>
      <c r="L4" s="121" t="s">
        <v>17</v>
      </c>
      <c r="M4" s="144"/>
      <c r="N4" s="123"/>
      <c r="O4" s="121" t="s">
        <v>13</v>
      </c>
      <c r="P4" s="144"/>
      <c r="Q4" s="123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1276</v>
      </c>
      <c r="D6" s="10">
        <v>1276</v>
      </c>
      <c r="E6" s="11">
        <f>C6-D6</f>
        <v>0</v>
      </c>
      <c r="F6" s="9">
        <v>2000</v>
      </c>
      <c r="G6" s="10">
        <v>1999.09</v>
      </c>
      <c r="H6" s="11">
        <f>F6-G6</f>
        <v>0.91000000000008185</v>
      </c>
      <c r="I6" s="9">
        <v>640</v>
      </c>
      <c r="J6" s="10">
        <v>640</v>
      </c>
      <c r="K6" s="11">
        <f>I6-J6</f>
        <v>0</v>
      </c>
      <c r="L6" s="9">
        <v>500</v>
      </c>
      <c r="M6" s="10">
        <v>500</v>
      </c>
      <c r="N6" s="16">
        <f>L6-M6</f>
        <v>0</v>
      </c>
      <c r="O6" s="9">
        <f>SUM(C6,F6,I6,L6)</f>
        <v>4416</v>
      </c>
      <c r="P6" s="10">
        <f>SUM(D6,G6,J6,M6)</f>
        <v>4415.09</v>
      </c>
      <c r="Q6" s="11">
        <f>SUM(E6,H6,K6,N6)</f>
        <v>0.91000000000008185</v>
      </c>
    </row>
    <row r="7" spans="1:17" ht="33" customHeight="1">
      <c r="A7" s="12" t="s">
        <v>2</v>
      </c>
      <c r="B7" s="65" t="s">
        <v>226</v>
      </c>
      <c r="C7" s="14">
        <v>2000</v>
      </c>
      <c r="D7" s="15">
        <v>1921.4</v>
      </c>
      <c r="E7" s="16">
        <f>C7-D7</f>
        <v>78.599999999999909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24" si="0">SUM(C7,F7,I7,L7)</f>
        <v>2000</v>
      </c>
      <c r="P7" s="15">
        <f t="shared" si="0"/>
        <v>1921.4</v>
      </c>
      <c r="Q7" s="16">
        <f t="shared" si="0"/>
        <v>78.599999999999909</v>
      </c>
    </row>
    <row r="8" spans="1:17" ht="34.5" customHeight="1">
      <c r="A8" s="12" t="s">
        <v>3</v>
      </c>
      <c r="B8" s="65" t="s">
        <v>228</v>
      </c>
      <c r="C8" s="14">
        <v>1500</v>
      </c>
      <c r="D8" s="15">
        <v>1500</v>
      </c>
      <c r="E8" s="16">
        <f t="shared" ref="E8:E24" si="1">C8-D8</f>
        <v>0</v>
      </c>
      <c r="F8" s="14"/>
      <c r="G8" s="15"/>
      <c r="H8" s="16">
        <f t="shared" ref="H8:H24" si="2">F8-G8</f>
        <v>0</v>
      </c>
      <c r="I8" s="14"/>
      <c r="J8" s="15"/>
      <c r="K8" s="16">
        <f>I8-J8</f>
        <v>0</v>
      </c>
      <c r="L8" s="14"/>
      <c r="M8" s="15"/>
      <c r="N8" s="16">
        <f t="shared" ref="N8:N21" si="3">L8-M8</f>
        <v>0</v>
      </c>
      <c r="O8" s="14">
        <f t="shared" si="0"/>
        <v>1500</v>
      </c>
      <c r="P8" s="15">
        <f t="shared" si="0"/>
        <v>1500</v>
      </c>
      <c r="Q8" s="16">
        <f>SUM(E9,H8,K8,N8)</f>
        <v>0</v>
      </c>
    </row>
    <row r="9" spans="1:17" ht="24.95" customHeight="1">
      <c r="A9" s="12" t="s">
        <v>18</v>
      </c>
      <c r="B9" s="13" t="s">
        <v>227</v>
      </c>
      <c r="C9" s="14">
        <v>724</v>
      </c>
      <c r="D9" s="15">
        <v>724</v>
      </c>
      <c r="E9" s="16">
        <f t="shared" si="1"/>
        <v>0</v>
      </c>
      <c r="F9" s="14">
        <v>1000</v>
      </c>
      <c r="G9" s="15">
        <v>999.38</v>
      </c>
      <c r="H9" s="16">
        <f t="shared" si="2"/>
        <v>0.62000000000000455</v>
      </c>
      <c r="I9" s="14"/>
      <c r="J9" s="15"/>
      <c r="K9" s="16">
        <v>0</v>
      </c>
      <c r="L9" s="14">
        <v>500</v>
      </c>
      <c r="M9" s="15">
        <v>500</v>
      </c>
      <c r="N9" s="16">
        <f t="shared" si="3"/>
        <v>0</v>
      </c>
      <c r="O9" s="14">
        <f t="shared" si="0"/>
        <v>2224</v>
      </c>
      <c r="P9" s="15">
        <f t="shared" si="0"/>
        <v>2223.38</v>
      </c>
      <c r="Q9" s="16">
        <f>SUM(E9,H9,K9,N9)</f>
        <v>0.62000000000000455</v>
      </c>
    </row>
    <row r="10" spans="1:17" ht="78" customHeight="1">
      <c r="A10" s="12" t="s">
        <v>19</v>
      </c>
      <c r="B10" s="109" t="s">
        <v>229</v>
      </c>
      <c r="C10" s="14">
        <v>5000</v>
      </c>
      <c r="D10" s="15">
        <v>5000</v>
      </c>
      <c r="E10" s="16">
        <f t="shared" si="1"/>
        <v>0</v>
      </c>
      <c r="F10" s="14">
        <v>8000</v>
      </c>
      <c r="G10" s="15">
        <v>7999.99</v>
      </c>
      <c r="H10" s="16">
        <f t="shared" si="2"/>
        <v>1.0000000000218279E-2</v>
      </c>
      <c r="I10" s="14">
        <v>7000</v>
      </c>
      <c r="J10" s="15">
        <v>7000</v>
      </c>
      <c r="K10" s="16">
        <f>I10-J10</f>
        <v>0</v>
      </c>
      <c r="L10" s="14">
        <v>10000</v>
      </c>
      <c r="M10" s="15">
        <v>10000</v>
      </c>
      <c r="N10" s="16">
        <f t="shared" si="3"/>
        <v>0</v>
      </c>
      <c r="O10" s="14">
        <f t="shared" si="0"/>
        <v>30000</v>
      </c>
      <c r="P10" s="15">
        <f t="shared" si="0"/>
        <v>29999.989999999998</v>
      </c>
      <c r="Q10" s="16">
        <f t="shared" si="0"/>
        <v>1.0000000000218279E-2</v>
      </c>
    </row>
    <row r="11" spans="1:17" ht="24.95" customHeight="1">
      <c r="A11" s="12" t="s">
        <v>20</v>
      </c>
      <c r="B11" s="13" t="s">
        <v>11</v>
      </c>
      <c r="C11" s="14">
        <v>3402</v>
      </c>
      <c r="D11" s="15">
        <v>3402</v>
      </c>
      <c r="E11" s="16">
        <f t="shared" si="1"/>
        <v>0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3402</v>
      </c>
      <c r="P11" s="15">
        <f t="shared" si="0"/>
        <v>3402</v>
      </c>
      <c r="Q11" s="16">
        <f t="shared" si="0"/>
        <v>0</v>
      </c>
    </row>
    <row r="12" spans="1:17" ht="35.25" customHeight="1">
      <c r="A12" s="12" t="s">
        <v>21</v>
      </c>
      <c r="B12" s="65" t="s">
        <v>45</v>
      </c>
      <c r="C12" s="14">
        <v>2000</v>
      </c>
      <c r="D12" s="15">
        <v>1802.36</v>
      </c>
      <c r="E12" s="16">
        <f t="shared" si="1"/>
        <v>197.6400000000001</v>
      </c>
      <c r="F12" s="14">
        <v>3000</v>
      </c>
      <c r="G12" s="15">
        <v>3000</v>
      </c>
      <c r="H12" s="16">
        <f t="shared" si="2"/>
        <v>0</v>
      </c>
      <c r="I12" s="14">
        <v>2749.23</v>
      </c>
      <c r="J12" s="15">
        <v>2749.23</v>
      </c>
      <c r="K12" s="16">
        <f>I12-J12</f>
        <v>0</v>
      </c>
      <c r="L12" s="14">
        <v>3000</v>
      </c>
      <c r="M12" s="15">
        <v>3000</v>
      </c>
      <c r="N12" s="16">
        <f t="shared" si="3"/>
        <v>0</v>
      </c>
      <c r="O12" s="14">
        <f t="shared" si="0"/>
        <v>10749.23</v>
      </c>
      <c r="P12" s="15">
        <f t="shared" si="0"/>
        <v>10551.59</v>
      </c>
      <c r="Q12" s="16">
        <f t="shared" si="0"/>
        <v>197.6400000000001</v>
      </c>
    </row>
    <row r="13" spans="1:17" ht="24.95" customHeight="1">
      <c r="A13" s="12" t="s">
        <v>22</v>
      </c>
      <c r="B13" s="13" t="s">
        <v>222</v>
      </c>
      <c r="C13" s="14"/>
      <c r="D13" s="15"/>
      <c r="E13" s="16">
        <f t="shared" si="1"/>
        <v>0</v>
      </c>
      <c r="F13" s="14">
        <v>535.59</v>
      </c>
      <c r="G13" s="15">
        <v>529.85</v>
      </c>
      <c r="H13" s="16">
        <f t="shared" si="2"/>
        <v>5.7400000000000091</v>
      </c>
      <c r="I13" s="14">
        <v>1360</v>
      </c>
      <c r="J13" s="15">
        <v>1360</v>
      </c>
      <c r="K13" s="16">
        <f t="shared" ref="K13:K24" si="4">I13-J13</f>
        <v>0</v>
      </c>
      <c r="L13" s="14">
        <v>1942.91</v>
      </c>
      <c r="M13" s="15">
        <v>1933.03</v>
      </c>
      <c r="N13" s="16">
        <f t="shared" si="3"/>
        <v>9.8800000000001091</v>
      </c>
      <c r="O13" s="14">
        <f t="shared" si="0"/>
        <v>3838.5</v>
      </c>
      <c r="P13" s="15">
        <f t="shared" si="0"/>
        <v>3822.88</v>
      </c>
      <c r="Q13" s="16">
        <f t="shared" si="0"/>
        <v>15.620000000000118</v>
      </c>
    </row>
    <row r="14" spans="1:17" ht="24.95" customHeight="1">
      <c r="A14" s="12" t="s">
        <v>23</v>
      </c>
      <c r="B14" s="13" t="s">
        <v>230</v>
      </c>
      <c r="C14" s="14"/>
      <c r="D14" s="15"/>
      <c r="E14" s="16">
        <f t="shared" ref="E14:E19" si="5">C14-D14</f>
        <v>0</v>
      </c>
      <c r="F14" s="14">
        <v>1700</v>
      </c>
      <c r="G14" s="15">
        <v>1700</v>
      </c>
      <c r="H14" s="16">
        <f t="shared" ref="H14:H19" si="6">F14-G14</f>
        <v>0</v>
      </c>
      <c r="I14" s="14"/>
      <c r="J14" s="15"/>
      <c r="K14" s="16">
        <f t="shared" ref="K14:K19" si="7">I14-J14</f>
        <v>0</v>
      </c>
      <c r="L14" s="14"/>
      <c r="M14" s="15"/>
      <c r="N14" s="16">
        <f t="shared" ref="N14:N19" si="8">L14-M14</f>
        <v>0</v>
      </c>
      <c r="O14" s="14">
        <f t="shared" ref="O14:O19" si="9">SUM(C14,F14,I14,L14)</f>
        <v>1700</v>
      </c>
      <c r="P14" s="15">
        <f t="shared" ref="P14:P19" si="10">SUM(D14,G14,J14,M14)</f>
        <v>1700</v>
      </c>
      <c r="Q14" s="16">
        <f t="shared" ref="Q14:Q19" si="11">SUM(E14,H14,K14,N14)</f>
        <v>0</v>
      </c>
    </row>
    <row r="15" spans="1:17" ht="24.95" customHeight="1">
      <c r="A15" s="12" t="s">
        <v>24</v>
      </c>
      <c r="B15" s="13" t="s">
        <v>220</v>
      </c>
      <c r="C15" s="14"/>
      <c r="D15" s="15"/>
      <c r="E15" s="16">
        <f t="shared" si="5"/>
        <v>0</v>
      </c>
      <c r="F15" s="14"/>
      <c r="G15" s="15"/>
      <c r="H15" s="16">
        <f t="shared" si="6"/>
        <v>0</v>
      </c>
      <c r="I15" s="14">
        <v>568.26</v>
      </c>
      <c r="J15" s="15">
        <v>568.26</v>
      </c>
      <c r="K15" s="16">
        <f t="shared" si="7"/>
        <v>0</v>
      </c>
      <c r="L15" s="14"/>
      <c r="M15" s="15"/>
      <c r="N15" s="16">
        <f t="shared" si="8"/>
        <v>0</v>
      </c>
      <c r="O15" s="14">
        <f t="shared" si="9"/>
        <v>568.26</v>
      </c>
      <c r="P15" s="15">
        <f t="shared" si="10"/>
        <v>568.26</v>
      </c>
      <c r="Q15" s="16">
        <f t="shared" si="11"/>
        <v>0</v>
      </c>
    </row>
    <row r="16" spans="1:17" ht="24.95" customHeight="1">
      <c r="A16" s="12" t="s">
        <v>25</v>
      </c>
      <c r="B16" s="13" t="s">
        <v>97</v>
      </c>
      <c r="C16" s="14"/>
      <c r="D16" s="15"/>
      <c r="E16" s="16">
        <f t="shared" si="5"/>
        <v>0</v>
      </c>
      <c r="F16" s="14"/>
      <c r="G16" s="15"/>
      <c r="H16" s="16">
        <f t="shared" si="6"/>
        <v>0</v>
      </c>
      <c r="I16" s="14">
        <v>3931.74</v>
      </c>
      <c r="J16" s="15">
        <v>3867.07</v>
      </c>
      <c r="K16" s="16">
        <f t="shared" si="7"/>
        <v>64.669999999999618</v>
      </c>
      <c r="L16" s="14">
        <v>500</v>
      </c>
      <c r="M16" s="15">
        <v>500</v>
      </c>
      <c r="N16" s="16">
        <f t="shared" si="8"/>
        <v>0</v>
      </c>
      <c r="O16" s="14">
        <f t="shared" si="9"/>
        <v>4431.74</v>
      </c>
      <c r="P16" s="15">
        <f t="shared" si="10"/>
        <v>4367.07</v>
      </c>
      <c r="Q16" s="16">
        <f t="shared" si="11"/>
        <v>64.669999999999618</v>
      </c>
    </row>
    <row r="17" spans="1:17" ht="24.95" customHeight="1">
      <c r="A17" s="12" t="s">
        <v>26</v>
      </c>
      <c r="B17" s="13" t="s">
        <v>52</v>
      </c>
      <c r="C17" s="14"/>
      <c r="D17" s="15"/>
      <c r="E17" s="16">
        <f t="shared" si="5"/>
        <v>0</v>
      </c>
      <c r="F17" s="14"/>
      <c r="G17" s="15"/>
      <c r="H17" s="16">
        <f t="shared" si="6"/>
        <v>0</v>
      </c>
      <c r="I17" s="14">
        <v>0</v>
      </c>
      <c r="J17" s="15"/>
      <c r="K17" s="16">
        <f t="shared" si="7"/>
        <v>0</v>
      </c>
      <c r="L17" s="14">
        <v>0</v>
      </c>
      <c r="M17" s="15">
        <v>0</v>
      </c>
      <c r="N17" s="16">
        <f t="shared" si="8"/>
        <v>0</v>
      </c>
      <c r="O17" s="14">
        <f t="shared" si="9"/>
        <v>0</v>
      </c>
      <c r="P17" s="15">
        <f t="shared" si="10"/>
        <v>0</v>
      </c>
      <c r="Q17" s="16">
        <f t="shared" si="11"/>
        <v>0</v>
      </c>
    </row>
    <row r="18" spans="1:17" ht="24.95" customHeight="1">
      <c r="A18" s="12" t="s">
        <v>27</v>
      </c>
      <c r="B18" s="13" t="s">
        <v>110</v>
      </c>
      <c r="C18" s="14"/>
      <c r="D18" s="15"/>
      <c r="E18" s="16">
        <f t="shared" si="5"/>
        <v>0</v>
      </c>
      <c r="F18" s="14"/>
      <c r="G18" s="15"/>
      <c r="H18" s="16">
        <f t="shared" si="6"/>
        <v>0</v>
      </c>
      <c r="I18" s="14">
        <v>1000</v>
      </c>
      <c r="J18" s="15">
        <v>1000</v>
      </c>
      <c r="K18" s="16">
        <f t="shared" si="7"/>
        <v>0</v>
      </c>
      <c r="L18" s="14"/>
      <c r="M18" s="15"/>
      <c r="N18" s="16">
        <f t="shared" si="8"/>
        <v>0</v>
      </c>
      <c r="O18" s="14">
        <f t="shared" si="9"/>
        <v>1000</v>
      </c>
      <c r="P18" s="15">
        <f t="shared" si="10"/>
        <v>1000</v>
      </c>
      <c r="Q18" s="16">
        <f t="shared" si="11"/>
        <v>0</v>
      </c>
    </row>
    <row r="19" spans="1:17" ht="24.95" customHeight="1">
      <c r="A19" s="12" t="s">
        <v>62</v>
      </c>
      <c r="B19" s="13" t="s">
        <v>231</v>
      </c>
      <c r="C19" s="14"/>
      <c r="D19" s="15"/>
      <c r="E19" s="16">
        <f t="shared" si="5"/>
        <v>0</v>
      </c>
      <c r="F19" s="14"/>
      <c r="G19" s="15"/>
      <c r="H19" s="16">
        <f t="shared" si="6"/>
        <v>0</v>
      </c>
      <c r="I19" s="14"/>
      <c r="J19" s="15"/>
      <c r="K19" s="16">
        <f t="shared" si="7"/>
        <v>0</v>
      </c>
      <c r="L19" s="14">
        <v>1000</v>
      </c>
      <c r="M19" s="15">
        <v>1000</v>
      </c>
      <c r="N19" s="16">
        <f t="shared" si="8"/>
        <v>0</v>
      </c>
      <c r="O19" s="14">
        <f t="shared" si="9"/>
        <v>1000</v>
      </c>
      <c r="P19" s="15">
        <f t="shared" si="10"/>
        <v>1000</v>
      </c>
      <c r="Q19" s="16">
        <f t="shared" si="11"/>
        <v>0</v>
      </c>
    </row>
    <row r="20" spans="1:17" ht="24.95" customHeight="1">
      <c r="A20" s="12" t="s">
        <v>63</v>
      </c>
      <c r="B20" s="13" t="s">
        <v>232</v>
      </c>
      <c r="C20" s="14"/>
      <c r="D20" s="15"/>
      <c r="E20" s="16">
        <f t="shared" si="1"/>
        <v>0</v>
      </c>
      <c r="F20" s="14"/>
      <c r="G20" s="15"/>
      <c r="H20" s="16">
        <f t="shared" si="2"/>
        <v>0</v>
      </c>
      <c r="I20" s="14"/>
      <c r="J20" s="15"/>
      <c r="K20" s="16">
        <f t="shared" si="4"/>
        <v>0</v>
      </c>
      <c r="L20" s="14">
        <v>3500</v>
      </c>
      <c r="M20" s="15">
        <v>3500</v>
      </c>
      <c r="N20" s="16">
        <f t="shared" si="3"/>
        <v>0</v>
      </c>
      <c r="O20" s="14">
        <f t="shared" si="0"/>
        <v>3500</v>
      </c>
      <c r="P20" s="15">
        <f t="shared" si="0"/>
        <v>3500</v>
      </c>
      <c r="Q20" s="16">
        <f t="shared" si="0"/>
        <v>0</v>
      </c>
    </row>
    <row r="21" spans="1:17" ht="24.95" customHeight="1">
      <c r="A21" s="12" t="s">
        <v>64</v>
      </c>
      <c r="B21" s="13"/>
      <c r="C21" s="14"/>
      <c r="D21" s="15"/>
      <c r="E21" s="16">
        <f t="shared" si="1"/>
        <v>0</v>
      </c>
      <c r="F21" s="14"/>
      <c r="G21" s="15"/>
      <c r="H21" s="16">
        <f t="shared" si="2"/>
        <v>0</v>
      </c>
      <c r="I21" s="14"/>
      <c r="J21" s="15"/>
      <c r="K21" s="16">
        <f>I21-J21</f>
        <v>0</v>
      </c>
      <c r="L21" s="14"/>
      <c r="M21" s="15"/>
      <c r="N21" s="16">
        <f t="shared" si="3"/>
        <v>0</v>
      </c>
      <c r="O21" s="14">
        <f t="shared" si="0"/>
        <v>0</v>
      </c>
      <c r="P21" s="15">
        <f t="shared" si="0"/>
        <v>0</v>
      </c>
      <c r="Q21" s="16">
        <f t="shared" si="0"/>
        <v>0</v>
      </c>
    </row>
    <row r="22" spans="1:17" ht="24.95" customHeight="1">
      <c r="A22" s="12" t="s">
        <v>67</v>
      </c>
      <c r="B22" s="13"/>
      <c r="C22" s="14"/>
      <c r="D22" s="15"/>
      <c r="E22" s="16">
        <f t="shared" si="1"/>
        <v>0</v>
      </c>
      <c r="F22" s="14"/>
      <c r="G22" s="15"/>
      <c r="H22" s="16">
        <f t="shared" si="2"/>
        <v>0</v>
      </c>
      <c r="I22" s="14"/>
      <c r="J22" s="15"/>
      <c r="K22" s="16">
        <f t="shared" si="4"/>
        <v>0</v>
      </c>
      <c r="L22" s="14"/>
      <c r="M22" s="15"/>
      <c r="N22" s="16">
        <f>L22-M22</f>
        <v>0</v>
      </c>
      <c r="O22" s="14">
        <f t="shared" si="0"/>
        <v>0</v>
      </c>
      <c r="P22" s="15">
        <f t="shared" si="0"/>
        <v>0</v>
      </c>
      <c r="Q22" s="16">
        <f t="shared" si="0"/>
        <v>0</v>
      </c>
    </row>
    <row r="23" spans="1:17" ht="24.95" customHeight="1">
      <c r="A23" s="12" t="s">
        <v>71</v>
      </c>
      <c r="B23" s="13"/>
      <c r="C23" s="14"/>
      <c r="D23" s="15"/>
      <c r="E23" s="16">
        <f t="shared" si="1"/>
        <v>0</v>
      </c>
      <c r="F23" s="14"/>
      <c r="G23" s="15"/>
      <c r="H23" s="16">
        <f t="shared" si="2"/>
        <v>0</v>
      </c>
      <c r="I23" s="14"/>
      <c r="J23" s="15"/>
      <c r="K23" s="16">
        <f t="shared" si="4"/>
        <v>0</v>
      </c>
      <c r="L23" s="14"/>
      <c r="M23" s="15"/>
      <c r="N23" s="16">
        <f>L23-M23</f>
        <v>0</v>
      </c>
      <c r="O23" s="14">
        <f t="shared" si="0"/>
        <v>0</v>
      </c>
      <c r="P23" s="15">
        <f t="shared" si="0"/>
        <v>0</v>
      </c>
      <c r="Q23" s="16">
        <f t="shared" si="0"/>
        <v>0</v>
      </c>
    </row>
    <row r="24" spans="1:17" ht="24.95" customHeight="1" thickBot="1">
      <c r="A24" s="12" t="s">
        <v>27</v>
      </c>
      <c r="B24" s="18"/>
      <c r="C24" s="19"/>
      <c r="D24" s="20"/>
      <c r="E24" s="16">
        <f t="shared" si="1"/>
        <v>0</v>
      </c>
      <c r="F24" s="22"/>
      <c r="G24" s="20"/>
      <c r="H24" s="16">
        <f t="shared" si="2"/>
        <v>0</v>
      </c>
      <c r="I24" s="22"/>
      <c r="J24" s="20"/>
      <c r="K24" s="16">
        <f t="shared" si="4"/>
        <v>0</v>
      </c>
      <c r="L24" s="22"/>
      <c r="M24" s="20"/>
      <c r="N24" s="21">
        <f>L24-M24</f>
        <v>0</v>
      </c>
      <c r="O24" s="14">
        <f t="shared" si="0"/>
        <v>0</v>
      </c>
      <c r="P24" s="15">
        <f t="shared" si="0"/>
        <v>0</v>
      </c>
      <c r="Q24" s="16">
        <f t="shared" si="0"/>
        <v>0</v>
      </c>
    </row>
    <row r="25" spans="1:17" ht="24.95" customHeight="1" thickBot="1">
      <c r="A25" s="118" t="s">
        <v>13</v>
      </c>
      <c r="B25" s="119"/>
      <c r="C25" s="23">
        <f>SUM(C6:C24)</f>
        <v>15902</v>
      </c>
      <c r="D25" s="24">
        <f>SUM(D6:D24)</f>
        <v>15625.76</v>
      </c>
      <c r="E25" s="6">
        <f>C25-D25</f>
        <v>276.23999999999978</v>
      </c>
      <c r="F25" s="23">
        <f>SUM(F6:F24)</f>
        <v>16235.59</v>
      </c>
      <c r="G25" s="24">
        <f>SUM(G6:G24)</f>
        <v>16228.31</v>
      </c>
      <c r="H25" s="5">
        <f t="shared" ref="H25:Q25" si="12">SUM(H6:H24)</f>
        <v>7.2800000000003138</v>
      </c>
      <c r="I25" s="23">
        <f t="shared" si="12"/>
        <v>17249.23</v>
      </c>
      <c r="J25" s="24">
        <f t="shared" si="12"/>
        <v>17184.559999999998</v>
      </c>
      <c r="K25" s="6">
        <f t="shared" si="12"/>
        <v>64.669999999999618</v>
      </c>
      <c r="L25" s="25">
        <f>SUM(L6:L24)</f>
        <v>20942.91</v>
      </c>
      <c r="M25" s="24">
        <f>SUM(M6:M24)</f>
        <v>20933.03</v>
      </c>
      <c r="N25" s="5">
        <f t="shared" si="12"/>
        <v>9.8800000000001091</v>
      </c>
      <c r="O25" s="23">
        <f t="shared" si="12"/>
        <v>70329.73</v>
      </c>
      <c r="P25" s="24">
        <f t="shared" si="12"/>
        <v>69971.66</v>
      </c>
      <c r="Q25" s="6">
        <f t="shared" si="12"/>
        <v>358.07000000000005</v>
      </c>
    </row>
    <row r="27" spans="1:17">
      <c r="C27" s="77"/>
      <c r="F27" s="77"/>
      <c r="I27" s="4"/>
      <c r="L27" s="4"/>
      <c r="N27" s="4"/>
    </row>
    <row r="28" spans="1:17">
      <c r="C28" s="110"/>
      <c r="D28" s="82"/>
      <c r="E28" s="81"/>
      <c r="F28" s="110"/>
      <c r="G28" s="81"/>
      <c r="H28" s="110"/>
      <c r="I28" s="57"/>
      <c r="J28" s="57"/>
      <c r="K28" s="58"/>
      <c r="L28" s="4"/>
    </row>
    <row r="29" spans="1:17">
      <c r="C29" s="81"/>
      <c r="D29" s="111"/>
      <c r="E29" s="69"/>
      <c r="F29" s="52"/>
      <c r="G29" s="52"/>
      <c r="H29" s="69"/>
      <c r="I29" s="52"/>
      <c r="J29" s="52"/>
      <c r="L29" s="64"/>
      <c r="M29" s="64"/>
      <c r="N29" s="64"/>
      <c r="O29" s="4"/>
    </row>
    <row r="30" spans="1:17">
      <c r="C30" s="112"/>
      <c r="D30" s="112"/>
      <c r="E30" s="69"/>
      <c r="F30" s="52"/>
      <c r="G30" s="52"/>
      <c r="H30" s="69"/>
      <c r="I30" s="52"/>
      <c r="J30" s="52"/>
      <c r="K30" s="69"/>
      <c r="L30" s="52"/>
      <c r="M30" s="52"/>
      <c r="N30" s="52"/>
      <c r="O30" s="53"/>
    </row>
    <row r="31" spans="1:17">
      <c r="C31" s="112"/>
      <c r="D31" s="112"/>
      <c r="E31" s="69"/>
      <c r="F31" s="52"/>
      <c r="G31" s="52"/>
      <c r="H31" s="69"/>
      <c r="I31" s="52"/>
      <c r="J31" s="52"/>
      <c r="K31" s="69"/>
      <c r="L31" s="52"/>
      <c r="M31" s="52"/>
      <c r="N31" s="52"/>
      <c r="O31" s="53"/>
    </row>
    <row r="32" spans="1:17">
      <c r="C32" s="81"/>
      <c r="D32" s="82"/>
      <c r="E32" s="69"/>
      <c r="F32" s="52"/>
      <c r="G32" s="52"/>
      <c r="H32" s="51"/>
      <c r="I32" s="52"/>
      <c r="J32" s="52"/>
      <c r="K32" s="69"/>
      <c r="L32" s="52"/>
      <c r="M32" s="52"/>
      <c r="N32" s="52"/>
      <c r="O32" s="53"/>
    </row>
    <row r="33" spans="2:15" ht="15">
      <c r="B33" s="26"/>
      <c r="C33" s="81"/>
      <c r="D33" s="82"/>
      <c r="E33" s="51"/>
      <c r="F33" s="52"/>
      <c r="G33" s="52"/>
      <c r="H33" s="54"/>
      <c r="I33" s="52"/>
      <c r="J33" s="52"/>
      <c r="K33" s="51"/>
      <c r="L33" s="52"/>
      <c r="M33" s="52"/>
      <c r="N33" s="52"/>
      <c r="O33" s="53"/>
    </row>
    <row r="34" spans="2:15" ht="15">
      <c r="B34" s="26"/>
      <c r="C34" s="81"/>
      <c r="D34" s="111"/>
      <c r="E34" s="69"/>
      <c r="F34" s="52"/>
      <c r="G34" s="52"/>
      <c r="H34" s="54"/>
      <c r="I34" s="52"/>
      <c r="J34" s="52"/>
      <c r="K34" s="128"/>
      <c r="L34" s="117"/>
      <c r="M34" s="117"/>
      <c r="N34" s="52"/>
      <c r="O34" s="53"/>
    </row>
    <row r="35" spans="2:15" ht="15.75">
      <c r="B35" s="26"/>
      <c r="C35" s="81"/>
      <c r="D35" s="111"/>
      <c r="E35" s="61"/>
      <c r="F35" s="61"/>
      <c r="G35" s="61"/>
      <c r="H35" s="51"/>
      <c r="I35" s="52"/>
      <c r="J35" s="52"/>
      <c r="K35" s="128"/>
      <c r="L35" s="117"/>
      <c r="M35" s="117"/>
      <c r="N35" s="52"/>
      <c r="O35" s="53"/>
    </row>
    <row r="36" spans="2:15" ht="15">
      <c r="C36" s="112"/>
      <c r="D36" s="112"/>
      <c r="E36" s="81"/>
      <c r="F36" s="81"/>
      <c r="G36" s="81"/>
      <c r="H36" s="61"/>
      <c r="I36" s="61"/>
      <c r="J36" s="61"/>
      <c r="K36" s="55"/>
      <c r="L36" s="52"/>
      <c r="M36" s="52"/>
      <c r="N36" s="52"/>
      <c r="O36" s="53"/>
    </row>
    <row r="37" spans="2:15">
      <c r="C37" s="112"/>
      <c r="D37" s="112"/>
      <c r="E37" s="56"/>
      <c r="F37" s="56"/>
      <c r="G37" s="56"/>
      <c r="H37" s="58"/>
      <c r="K37" s="69"/>
      <c r="L37" s="56"/>
      <c r="M37" s="56"/>
      <c r="N37" s="56"/>
      <c r="O37" s="57"/>
    </row>
    <row r="38" spans="2:15" ht="15">
      <c r="C38" s="83"/>
      <c r="D38" s="83"/>
      <c r="E38" s="83"/>
      <c r="F38" s="83"/>
      <c r="G38" s="83"/>
      <c r="H38" s="73"/>
      <c r="I38" s="73"/>
      <c r="J38" s="73"/>
      <c r="K38" s="61"/>
      <c r="L38" s="61"/>
      <c r="M38" s="61"/>
      <c r="N38" s="61"/>
      <c r="O38" s="63"/>
    </row>
  </sheetData>
  <mergeCells count="12">
    <mergeCell ref="K34:K35"/>
    <mergeCell ref="L34:L35"/>
    <mergeCell ref="M34:M35"/>
    <mergeCell ref="A25:B25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Q33"/>
  <sheetViews>
    <sheetView topLeftCell="B7" workbookViewId="0">
      <selection activeCell="N21" sqref="N21"/>
    </sheetView>
  </sheetViews>
  <sheetFormatPr defaultRowHeight="14.25"/>
  <cols>
    <col min="1" max="1" width="5.125" customWidth="1"/>
    <col min="2" max="2" width="37" customWidth="1"/>
    <col min="3" max="17" width="10.625" customWidth="1"/>
  </cols>
  <sheetData>
    <row r="2" spans="1:17" ht="20.25">
      <c r="A2" s="120" t="s">
        <v>135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384</v>
      </c>
      <c r="D6" s="10">
        <v>383.07</v>
      </c>
      <c r="E6" s="11">
        <f>C6-D6</f>
        <v>0.93000000000000682</v>
      </c>
      <c r="F6" s="9">
        <v>372.29</v>
      </c>
      <c r="G6" s="10">
        <v>370.31</v>
      </c>
      <c r="H6" s="11">
        <f>F6-G6</f>
        <v>1.9800000000000182</v>
      </c>
      <c r="I6" s="9">
        <v>400</v>
      </c>
      <c r="J6" s="10">
        <v>354.48</v>
      </c>
      <c r="K6" s="11">
        <f>I6-J6</f>
        <v>45.519999999999982</v>
      </c>
      <c r="L6" s="9">
        <v>2399.5300000000002</v>
      </c>
      <c r="M6" s="10">
        <v>2199.83</v>
      </c>
      <c r="N6" s="16">
        <f>L6-M6</f>
        <v>199.70000000000027</v>
      </c>
      <c r="O6" s="9">
        <f>SUM(C6,F6,I6,L6)</f>
        <v>3555.82</v>
      </c>
      <c r="P6" s="10">
        <f>SUM(D6,G6,J6,M6)</f>
        <v>3307.69</v>
      </c>
      <c r="Q6" s="11">
        <f>SUM(E6,H6,K6,N6)</f>
        <v>248.13000000000028</v>
      </c>
    </row>
    <row r="7" spans="1:17" ht="42.75" customHeight="1">
      <c r="A7" s="12" t="s">
        <v>2</v>
      </c>
      <c r="B7" s="65" t="s">
        <v>276</v>
      </c>
      <c r="C7" s="14">
        <v>5300</v>
      </c>
      <c r="D7" s="15">
        <v>5265.3</v>
      </c>
      <c r="E7" s="16">
        <f>C7-D7</f>
        <v>34.699999999999818</v>
      </c>
      <c r="F7" s="14">
        <v>5900</v>
      </c>
      <c r="G7" s="15">
        <v>5880</v>
      </c>
      <c r="H7" s="16">
        <f>F7-G7</f>
        <v>20</v>
      </c>
      <c r="I7" s="14">
        <v>5032.46</v>
      </c>
      <c r="J7" s="15">
        <v>5000.6400000000003</v>
      </c>
      <c r="K7" s="16">
        <f>I7-J7</f>
        <v>31.819999999999709</v>
      </c>
      <c r="L7" s="14"/>
      <c r="M7" s="15"/>
      <c r="N7" s="16">
        <f>L7-M7</f>
        <v>0</v>
      </c>
      <c r="O7" s="14">
        <f t="shared" ref="O7:Q18" si="0">SUM(C7,F7,I7,L7)</f>
        <v>16232.46</v>
      </c>
      <c r="P7" s="15">
        <f t="shared" si="0"/>
        <v>16145.939999999999</v>
      </c>
      <c r="Q7" s="16">
        <f t="shared" si="0"/>
        <v>86.519999999999527</v>
      </c>
    </row>
    <row r="8" spans="1:17" ht="24.95" customHeight="1">
      <c r="A8" s="12" t="s">
        <v>3</v>
      </c>
      <c r="B8" s="13" t="s">
        <v>164</v>
      </c>
      <c r="C8" s="14">
        <v>2500</v>
      </c>
      <c r="D8" s="15">
        <v>2497.5</v>
      </c>
      <c r="E8" s="16">
        <f t="shared" ref="E8:E18" si="1">C8-D8</f>
        <v>2.5</v>
      </c>
      <c r="F8" s="14"/>
      <c r="G8" s="15"/>
      <c r="H8" s="16">
        <f t="shared" ref="H8:H18" si="2">F8-G8</f>
        <v>0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2500</v>
      </c>
      <c r="P8" s="15">
        <f t="shared" si="0"/>
        <v>2497.5</v>
      </c>
      <c r="Q8" s="16">
        <f>SUM(E9,H8,K8,N8)</f>
        <v>291.40000000000009</v>
      </c>
    </row>
    <row r="9" spans="1:17" ht="24.95" customHeight="1">
      <c r="A9" s="12" t="s">
        <v>18</v>
      </c>
      <c r="B9" s="13" t="s">
        <v>277</v>
      </c>
      <c r="C9" s="14">
        <v>1500</v>
      </c>
      <c r="D9" s="15">
        <v>1208.5999999999999</v>
      </c>
      <c r="E9" s="16">
        <f t="shared" si="1"/>
        <v>291.40000000000009</v>
      </c>
      <c r="F9" s="14"/>
      <c r="G9" s="15"/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1500</v>
      </c>
      <c r="P9" s="15">
        <f t="shared" si="0"/>
        <v>1208.5999999999999</v>
      </c>
      <c r="Q9" s="16">
        <f>SUM(E9,H9,K9,N9)</f>
        <v>291.40000000000009</v>
      </c>
    </row>
    <row r="10" spans="1:17" ht="24.95" customHeight="1">
      <c r="A10" s="12" t="s">
        <v>19</v>
      </c>
      <c r="B10" s="13" t="s">
        <v>45</v>
      </c>
      <c r="C10" s="14">
        <v>2000</v>
      </c>
      <c r="D10" s="15">
        <v>2000</v>
      </c>
      <c r="E10" s="16">
        <f t="shared" si="1"/>
        <v>0</v>
      </c>
      <c r="F10" s="14">
        <v>2000</v>
      </c>
      <c r="G10" s="15">
        <v>1504.29</v>
      </c>
      <c r="H10" s="16">
        <f t="shared" si="2"/>
        <v>495.71000000000004</v>
      </c>
      <c r="I10" s="14">
        <v>2000</v>
      </c>
      <c r="J10" s="15">
        <v>1972.19</v>
      </c>
      <c r="K10" s="16">
        <f>I10-J10</f>
        <v>27.809999999999945</v>
      </c>
      <c r="L10" s="14">
        <v>2000</v>
      </c>
      <c r="M10" s="15">
        <v>1995.28</v>
      </c>
      <c r="N10" s="16">
        <f t="shared" si="3"/>
        <v>4.7200000000000273</v>
      </c>
      <c r="O10" s="14">
        <f t="shared" si="0"/>
        <v>8000</v>
      </c>
      <c r="P10" s="15">
        <f t="shared" si="0"/>
        <v>7471.7599999999993</v>
      </c>
      <c r="Q10" s="16">
        <f t="shared" si="0"/>
        <v>528.24</v>
      </c>
    </row>
    <row r="11" spans="1:17" ht="24.95" customHeight="1">
      <c r="A11" s="12" t="s">
        <v>20</v>
      </c>
      <c r="B11" s="13" t="s">
        <v>278</v>
      </c>
      <c r="C11" s="14"/>
      <c r="D11" s="15"/>
      <c r="E11" s="16">
        <f t="shared" si="1"/>
        <v>0</v>
      </c>
      <c r="F11" s="14">
        <v>1000</v>
      </c>
      <c r="G11" s="15">
        <v>1000</v>
      </c>
      <c r="H11" s="16">
        <f t="shared" si="2"/>
        <v>0</v>
      </c>
      <c r="I11" s="14">
        <v>1000</v>
      </c>
      <c r="J11" s="15">
        <v>1000</v>
      </c>
      <c r="K11" s="16">
        <f>I11-J11</f>
        <v>0</v>
      </c>
      <c r="L11" s="14">
        <v>1000</v>
      </c>
      <c r="M11" s="15">
        <v>1000</v>
      </c>
      <c r="N11" s="16">
        <f t="shared" si="3"/>
        <v>0</v>
      </c>
      <c r="O11" s="14">
        <f t="shared" si="0"/>
        <v>3000</v>
      </c>
      <c r="P11" s="15">
        <f t="shared" si="0"/>
        <v>3000</v>
      </c>
      <c r="Q11" s="16">
        <f t="shared" si="0"/>
        <v>0</v>
      </c>
    </row>
    <row r="12" spans="1:17" ht="24.95" customHeight="1">
      <c r="A12" s="12" t="s">
        <v>21</v>
      </c>
      <c r="B12" s="13" t="s">
        <v>153</v>
      </c>
      <c r="C12" s="14"/>
      <c r="D12" s="15"/>
      <c r="E12" s="16">
        <f t="shared" si="1"/>
        <v>0</v>
      </c>
      <c r="F12" s="14">
        <v>1900</v>
      </c>
      <c r="G12" s="15">
        <v>1899</v>
      </c>
      <c r="H12" s="16">
        <f t="shared" si="2"/>
        <v>1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1900</v>
      </c>
      <c r="P12" s="15">
        <f t="shared" si="0"/>
        <v>1899</v>
      </c>
      <c r="Q12" s="16">
        <f t="shared" si="0"/>
        <v>1</v>
      </c>
    </row>
    <row r="13" spans="1:17" ht="24.95" customHeight="1">
      <c r="A13" s="12" t="s">
        <v>22</v>
      </c>
      <c r="B13" s="13" t="s">
        <v>143</v>
      </c>
      <c r="C13" s="14"/>
      <c r="D13" s="15"/>
      <c r="E13" s="16">
        <f t="shared" si="1"/>
        <v>0</v>
      </c>
      <c r="F13" s="14">
        <v>800</v>
      </c>
      <c r="G13" s="15">
        <v>799</v>
      </c>
      <c r="H13" s="16">
        <f t="shared" si="2"/>
        <v>1</v>
      </c>
      <c r="I13" s="14">
        <v>1800</v>
      </c>
      <c r="J13" s="15">
        <v>1800</v>
      </c>
      <c r="K13" s="16">
        <f t="shared" ref="K13:K18" si="4">I13-J13</f>
        <v>0</v>
      </c>
      <c r="L13" s="14"/>
      <c r="M13" s="15"/>
      <c r="N13" s="16">
        <f t="shared" si="3"/>
        <v>0</v>
      </c>
      <c r="O13" s="14">
        <f t="shared" si="0"/>
        <v>2600</v>
      </c>
      <c r="P13" s="15">
        <f t="shared" si="0"/>
        <v>2599</v>
      </c>
      <c r="Q13" s="16">
        <f t="shared" si="0"/>
        <v>1</v>
      </c>
    </row>
    <row r="14" spans="1:17" ht="24.95" customHeight="1">
      <c r="A14" s="12" t="s">
        <v>23</v>
      </c>
      <c r="B14" s="13" t="s">
        <v>279</v>
      </c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>
        <v>900</v>
      </c>
      <c r="J14" s="15">
        <v>898.99</v>
      </c>
      <c r="K14" s="16">
        <f t="shared" si="4"/>
        <v>1.0099999999999909</v>
      </c>
      <c r="L14" s="14"/>
      <c r="M14" s="15"/>
      <c r="N14" s="16">
        <f t="shared" si="3"/>
        <v>0</v>
      </c>
      <c r="O14" s="14">
        <f t="shared" si="0"/>
        <v>900</v>
      </c>
      <c r="P14" s="15">
        <f t="shared" si="0"/>
        <v>898.99</v>
      </c>
      <c r="Q14" s="16">
        <f t="shared" si="0"/>
        <v>1.0099999999999909</v>
      </c>
    </row>
    <row r="15" spans="1:17" ht="24.95" customHeight="1">
      <c r="A15" s="12" t="s">
        <v>24</v>
      </c>
      <c r="B15" s="13" t="s">
        <v>280</v>
      </c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>
        <v>2500</v>
      </c>
      <c r="J15" s="15">
        <v>2500</v>
      </c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2500</v>
      </c>
      <c r="P15" s="15">
        <f t="shared" si="0"/>
        <v>2500</v>
      </c>
      <c r="Q15" s="16">
        <f t="shared" si="0"/>
        <v>0</v>
      </c>
    </row>
    <row r="16" spans="1:17" ht="24.95" customHeight="1">
      <c r="A16" s="12" t="s">
        <v>25</v>
      </c>
      <c r="B16" s="13" t="s">
        <v>281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>
        <v>5000</v>
      </c>
      <c r="M16" s="15">
        <v>5000</v>
      </c>
      <c r="N16" s="16">
        <f>L16-M16</f>
        <v>0</v>
      </c>
      <c r="O16" s="14">
        <f t="shared" si="0"/>
        <v>5000</v>
      </c>
      <c r="P16" s="15">
        <f t="shared" si="0"/>
        <v>5000</v>
      </c>
      <c r="Q16" s="16">
        <f t="shared" si="0"/>
        <v>0</v>
      </c>
    </row>
    <row r="17" spans="1:17" ht="24.95" customHeight="1">
      <c r="A17" s="12" t="s">
        <v>26</v>
      </c>
      <c r="B17" s="13" t="s">
        <v>11</v>
      </c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>
        <v>4928</v>
      </c>
      <c r="M17" s="15">
        <v>4928</v>
      </c>
      <c r="N17" s="16">
        <f>L17-M17</f>
        <v>0</v>
      </c>
      <c r="O17" s="14">
        <f t="shared" si="0"/>
        <v>4928</v>
      </c>
      <c r="P17" s="15">
        <f t="shared" si="0"/>
        <v>4928</v>
      </c>
      <c r="Q17" s="16">
        <f t="shared" si="0"/>
        <v>0</v>
      </c>
    </row>
    <row r="18" spans="1:17" ht="24.95" customHeight="1" thickBot="1">
      <c r="A18" s="12" t="s">
        <v>27</v>
      </c>
      <c r="B18" s="18" t="s">
        <v>282</v>
      </c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>
        <v>1472</v>
      </c>
      <c r="M18" s="20">
        <v>1472</v>
      </c>
      <c r="N18" s="21">
        <f>L18-M18</f>
        <v>0</v>
      </c>
      <c r="O18" s="14">
        <f t="shared" si="0"/>
        <v>1472</v>
      </c>
      <c r="P18" s="15">
        <f t="shared" si="0"/>
        <v>1472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11684</v>
      </c>
      <c r="D19" s="24">
        <f>SUM(D6:D18)</f>
        <v>11354.47</v>
      </c>
      <c r="E19" s="6">
        <f>C19-D19</f>
        <v>329.53000000000065</v>
      </c>
      <c r="F19" s="23">
        <f>SUM(F6:F18)</f>
        <v>11972.29</v>
      </c>
      <c r="G19" s="24">
        <f>SUM(G6:G18)</f>
        <v>11452.6</v>
      </c>
      <c r="H19" s="5">
        <f t="shared" ref="H19:Q19" si="5">SUM(H6:H18)</f>
        <v>519.69000000000005</v>
      </c>
      <c r="I19" s="23">
        <f t="shared" si="5"/>
        <v>13632.46</v>
      </c>
      <c r="J19" s="24">
        <f t="shared" si="5"/>
        <v>13526.300000000001</v>
      </c>
      <c r="K19" s="6">
        <f t="shared" si="5"/>
        <v>106.15999999999963</v>
      </c>
      <c r="L19" s="25">
        <f t="shared" si="5"/>
        <v>16799.53</v>
      </c>
      <c r="M19" s="24">
        <f>SUM(M6:M18)</f>
        <v>16595.11</v>
      </c>
      <c r="N19" s="5">
        <f t="shared" si="5"/>
        <v>204.4200000000003</v>
      </c>
      <c r="O19" s="23">
        <f t="shared" si="5"/>
        <v>54088.28</v>
      </c>
      <c r="P19" s="24">
        <f t="shared" si="5"/>
        <v>52928.479999999989</v>
      </c>
      <c r="Q19" s="6">
        <f t="shared" si="5"/>
        <v>1448.7</v>
      </c>
    </row>
    <row r="21" spans="1:17">
      <c r="C21" s="4"/>
      <c r="F21" s="4"/>
      <c r="I21" s="4"/>
      <c r="L21" s="88"/>
      <c r="N21" s="4"/>
    </row>
    <row r="22" spans="1:17">
      <c r="C22" s="4"/>
      <c r="F22" s="4"/>
      <c r="I22" s="4"/>
      <c r="L22" s="4"/>
    </row>
    <row r="23" spans="1:17">
      <c r="C23" s="81"/>
      <c r="D23" s="111"/>
      <c r="E23" s="81"/>
      <c r="F23" s="81"/>
      <c r="G23" s="81"/>
      <c r="H23" s="110"/>
      <c r="I23" s="57"/>
      <c r="J23" s="57"/>
      <c r="L23" s="64"/>
      <c r="M23" s="64"/>
      <c r="N23" s="64"/>
      <c r="O23" s="4"/>
    </row>
    <row r="24" spans="1:17">
      <c r="C24" s="112"/>
      <c r="D24" s="116"/>
      <c r="E24" s="51"/>
      <c r="F24" s="52"/>
      <c r="G24" s="52"/>
      <c r="H24" s="52"/>
      <c r="I24" s="53"/>
      <c r="J24" s="57"/>
      <c r="K24" s="51"/>
      <c r="L24" s="52"/>
      <c r="M24" s="52"/>
      <c r="N24" s="52"/>
      <c r="O24" s="53"/>
    </row>
    <row r="25" spans="1:17">
      <c r="C25" s="112"/>
      <c r="D25" s="116"/>
      <c r="E25" s="51"/>
      <c r="F25" s="52"/>
      <c r="G25" s="52"/>
      <c r="H25" s="52"/>
      <c r="I25" s="53"/>
      <c r="J25" s="57"/>
      <c r="K25" s="69"/>
      <c r="L25" s="52"/>
      <c r="M25" s="52"/>
      <c r="N25" s="52"/>
      <c r="O25" s="53"/>
    </row>
    <row r="26" spans="1:17">
      <c r="C26" s="81"/>
      <c r="D26" s="111"/>
      <c r="E26" s="51"/>
      <c r="F26" s="52"/>
      <c r="G26" s="52"/>
      <c r="H26" s="52"/>
      <c r="I26" s="53"/>
      <c r="J26" s="57"/>
      <c r="K26" s="69"/>
      <c r="L26" s="52"/>
      <c r="M26" s="52"/>
      <c r="N26" s="52"/>
      <c r="O26" s="53"/>
    </row>
    <row r="27" spans="1:17" ht="15">
      <c r="B27" s="26"/>
      <c r="C27" s="81"/>
      <c r="D27" s="111"/>
      <c r="E27" s="51"/>
      <c r="F27" s="52"/>
      <c r="G27" s="52"/>
      <c r="H27" s="52"/>
      <c r="I27" s="53"/>
      <c r="J27" s="57"/>
      <c r="K27" s="51"/>
      <c r="L27" s="52"/>
      <c r="M27" s="52"/>
      <c r="N27" s="52"/>
      <c r="O27" s="53"/>
    </row>
    <row r="28" spans="1:17" ht="15">
      <c r="B28" s="26"/>
      <c r="C28" s="81"/>
      <c r="D28" s="82"/>
      <c r="E28" s="51"/>
      <c r="F28" s="52"/>
      <c r="G28" s="52"/>
      <c r="H28" s="52"/>
      <c r="I28" s="53"/>
      <c r="J28" s="57"/>
      <c r="K28" s="69"/>
      <c r="L28" s="52"/>
      <c r="M28" s="52"/>
      <c r="N28" s="52"/>
      <c r="O28" s="53"/>
    </row>
    <row r="29" spans="1:17" ht="15">
      <c r="B29" s="26"/>
      <c r="C29" s="56"/>
      <c r="D29" s="59"/>
      <c r="E29" s="69"/>
      <c r="F29" s="52"/>
      <c r="G29" s="52"/>
      <c r="H29" s="52"/>
      <c r="I29" s="53"/>
      <c r="J29" s="115"/>
      <c r="K29" s="69"/>
      <c r="L29" s="52"/>
      <c r="M29" s="52"/>
      <c r="N29" s="52"/>
      <c r="O29" s="53"/>
    </row>
    <row r="30" spans="1:17" ht="15">
      <c r="C30" s="83"/>
      <c r="D30" s="83"/>
      <c r="E30" s="51"/>
      <c r="F30" s="52"/>
      <c r="G30" s="52"/>
      <c r="H30" s="52"/>
      <c r="I30" s="53"/>
      <c r="J30" s="73"/>
      <c r="K30" s="69"/>
      <c r="L30" s="52"/>
      <c r="M30" s="52"/>
      <c r="N30" s="52"/>
      <c r="O30" s="53"/>
    </row>
    <row r="31" spans="1:17" ht="15">
      <c r="E31" s="61"/>
      <c r="F31" s="61"/>
      <c r="G31" s="61"/>
      <c r="H31" s="61"/>
      <c r="I31" s="63"/>
      <c r="K31" s="69"/>
      <c r="L31" s="52"/>
      <c r="M31" s="52"/>
      <c r="N31" s="52"/>
      <c r="O31" s="53"/>
    </row>
    <row r="32" spans="1:17">
      <c r="K32" s="51"/>
      <c r="L32" s="52"/>
      <c r="M32" s="52"/>
      <c r="N32" s="52"/>
      <c r="O32" s="53"/>
    </row>
    <row r="33" spans="11:15" ht="15">
      <c r="K33" s="61"/>
      <c r="L33" s="61"/>
      <c r="M33" s="61"/>
      <c r="N33" s="61"/>
      <c r="O33" s="63"/>
    </row>
  </sheetData>
  <mergeCells count="9"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L9"/>
  <sheetViews>
    <sheetView tabSelected="1" workbookViewId="0">
      <selection activeCell="R10" sqref="R10"/>
    </sheetView>
  </sheetViews>
  <sheetFormatPr defaultRowHeight="14.25"/>
  <sheetData>
    <row r="2" spans="2:12">
      <c r="C2" s="4"/>
      <c r="I2" s="4"/>
      <c r="L2" s="4"/>
    </row>
    <row r="5" spans="2:12">
      <c r="C5" s="4"/>
      <c r="F5" s="4"/>
      <c r="I5" s="4"/>
      <c r="L5" s="4"/>
    </row>
    <row r="7" spans="2:12" ht="15">
      <c r="B7" s="26"/>
    </row>
    <row r="8" spans="2:12" ht="15">
      <c r="B8" s="26"/>
    </row>
    <row r="9" spans="2:12" ht="15">
      <c r="B9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0"/>
  <sheetViews>
    <sheetView topLeftCell="A13" workbookViewId="0">
      <selection activeCell="B36" sqref="B36"/>
    </sheetView>
  </sheetViews>
  <sheetFormatPr defaultRowHeight="14.25"/>
  <cols>
    <col min="1" max="1" width="7.125" customWidth="1"/>
    <col min="2" max="2" width="31.625" customWidth="1"/>
    <col min="3" max="17" width="11.625" customWidth="1"/>
  </cols>
  <sheetData>
    <row r="2" spans="1:17" ht="20.25">
      <c r="A2" s="120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54</v>
      </c>
      <c r="C6" s="9">
        <v>7000</v>
      </c>
      <c r="D6" s="10">
        <v>7000</v>
      </c>
      <c r="E6" s="11">
        <f>C6-D6</f>
        <v>0</v>
      </c>
      <c r="F6" s="9">
        <v>3000</v>
      </c>
      <c r="G6" s="10">
        <v>3000</v>
      </c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10000</v>
      </c>
      <c r="P6" s="10">
        <f>SUM(D6,G6,J6,M6)</f>
        <v>10000</v>
      </c>
      <c r="Q6" s="11">
        <f>SUM(E6,H6,K6,N6)</f>
        <v>0</v>
      </c>
    </row>
    <row r="7" spans="1:17" ht="24.95" customHeight="1">
      <c r="A7" s="12" t="s">
        <v>2</v>
      </c>
      <c r="B7" s="13" t="s">
        <v>59</v>
      </c>
      <c r="C7" s="14">
        <v>387.44</v>
      </c>
      <c r="D7" s="15">
        <v>387.44</v>
      </c>
      <c r="E7" s="16">
        <f>C7-D7</f>
        <v>0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22" si="0">SUM(C7,F7,I7,L7)</f>
        <v>387.44</v>
      </c>
      <c r="P7" s="15">
        <f t="shared" si="0"/>
        <v>387.44</v>
      </c>
      <c r="Q7" s="16">
        <f t="shared" si="0"/>
        <v>0</v>
      </c>
    </row>
    <row r="8" spans="1:17" ht="24.95" customHeight="1">
      <c r="A8" s="12" t="s">
        <v>3</v>
      </c>
      <c r="B8" s="13" t="s">
        <v>29</v>
      </c>
      <c r="C8" s="14">
        <v>282.89999999999998</v>
      </c>
      <c r="D8" s="15">
        <v>282.89999999999998</v>
      </c>
      <c r="E8" s="16">
        <f t="shared" ref="E8:E25" si="1">C8-D8</f>
        <v>0</v>
      </c>
      <c r="F8" s="14">
        <v>1825.01</v>
      </c>
      <c r="G8" s="15">
        <v>1825.01</v>
      </c>
      <c r="H8" s="16">
        <f t="shared" ref="H8:H25" si="2">F8-G8</f>
        <v>0</v>
      </c>
      <c r="I8" s="14">
        <v>4500</v>
      </c>
      <c r="J8" s="15">
        <v>4500</v>
      </c>
      <c r="K8" s="16">
        <f>I8-J8</f>
        <v>0</v>
      </c>
      <c r="L8" s="14">
        <v>2000</v>
      </c>
      <c r="M8" s="15">
        <v>2000</v>
      </c>
      <c r="N8" s="16">
        <f t="shared" ref="N8:N15" si="3">L8-M8</f>
        <v>0</v>
      </c>
      <c r="O8" s="14">
        <f t="shared" si="0"/>
        <v>8607.91</v>
      </c>
      <c r="P8" s="15">
        <f t="shared" si="0"/>
        <v>8607.91</v>
      </c>
      <c r="Q8" s="16">
        <f>SUM(E9,H8,K8,N8)</f>
        <v>0</v>
      </c>
    </row>
    <row r="9" spans="1:17" ht="24.95" customHeight="1">
      <c r="A9" s="12" t="s">
        <v>18</v>
      </c>
      <c r="B9" s="13" t="s">
        <v>4</v>
      </c>
      <c r="C9" s="17">
        <v>344.57</v>
      </c>
      <c r="D9" s="15">
        <v>344.57</v>
      </c>
      <c r="E9" s="16">
        <f t="shared" si="1"/>
        <v>0</v>
      </c>
      <c r="F9" s="14">
        <v>494.49</v>
      </c>
      <c r="G9" s="15">
        <v>494.49</v>
      </c>
      <c r="H9" s="16">
        <f t="shared" si="2"/>
        <v>0</v>
      </c>
      <c r="I9" s="14">
        <v>540.88</v>
      </c>
      <c r="J9" s="15">
        <v>538.79999999999995</v>
      </c>
      <c r="K9" s="16">
        <v>0</v>
      </c>
      <c r="L9" s="14">
        <v>800</v>
      </c>
      <c r="M9" s="15">
        <v>474.26</v>
      </c>
      <c r="N9" s="16">
        <f t="shared" si="3"/>
        <v>325.74</v>
      </c>
      <c r="O9" s="14">
        <f t="shared" si="0"/>
        <v>2179.94</v>
      </c>
      <c r="P9" s="15">
        <f t="shared" si="0"/>
        <v>1852.12</v>
      </c>
      <c r="Q9" s="16">
        <f>SUM(E9,H9,K9,N9)</f>
        <v>325.74</v>
      </c>
    </row>
    <row r="10" spans="1:17" ht="33" customHeight="1">
      <c r="A10" s="12" t="s">
        <v>19</v>
      </c>
      <c r="B10" s="65" t="s">
        <v>55</v>
      </c>
      <c r="C10" s="17">
        <v>259.7</v>
      </c>
      <c r="D10" s="15">
        <v>259.7</v>
      </c>
      <c r="E10" s="16">
        <f t="shared" si="1"/>
        <v>0</v>
      </c>
      <c r="F10" s="14">
        <v>116.95</v>
      </c>
      <c r="G10" s="15">
        <v>116.95</v>
      </c>
      <c r="H10" s="16">
        <f t="shared" si="2"/>
        <v>0</v>
      </c>
      <c r="I10" s="14">
        <v>200</v>
      </c>
      <c r="J10" s="15">
        <v>199.73</v>
      </c>
      <c r="K10" s="16">
        <f>I10-J10</f>
        <v>0.27000000000001023</v>
      </c>
      <c r="L10" s="14"/>
      <c r="M10" s="15"/>
      <c r="N10" s="16">
        <f t="shared" si="3"/>
        <v>0</v>
      </c>
      <c r="O10" s="14">
        <f t="shared" si="0"/>
        <v>576.65</v>
      </c>
      <c r="P10" s="15">
        <f t="shared" si="0"/>
        <v>576.38</v>
      </c>
      <c r="Q10" s="16">
        <f t="shared" si="0"/>
        <v>0.27000000000001023</v>
      </c>
    </row>
    <row r="11" spans="1:17" ht="24.95" customHeight="1">
      <c r="A11" s="12" t="s">
        <v>20</v>
      </c>
      <c r="B11" s="13" t="s">
        <v>56</v>
      </c>
      <c r="C11" s="17">
        <v>1946.31</v>
      </c>
      <c r="D11" s="15">
        <v>1946.31</v>
      </c>
      <c r="E11" s="16">
        <f t="shared" si="1"/>
        <v>0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1946.31</v>
      </c>
      <c r="P11" s="15">
        <f t="shared" si="0"/>
        <v>1946.31</v>
      </c>
      <c r="Q11" s="16">
        <f t="shared" si="0"/>
        <v>0</v>
      </c>
    </row>
    <row r="12" spans="1:17" ht="36" customHeight="1">
      <c r="A12" s="12" t="s">
        <v>21</v>
      </c>
      <c r="B12" s="65" t="s">
        <v>45</v>
      </c>
      <c r="C12" s="17">
        <v>1433.36</v>
      </c>
      <c r="D12" s="15">
        <v>1433.36</v>
      </c>
      <c r="E12" s="16">
        <f t="shared" si="1"/>
        <v>0</v>
      </c>
      <c r="F12" s="14">
        <v>1000</v>
      </c>
      <c r="G12" s="15">
        <v>1000</v>
      </c>
      <c r="H12" s="16">
        <f t="shared" si="2"/>
        <v>0</v>
      </c>
      <c r="I12" s="14">
        <v>3000</v>
      </c>
      <c r="J12" s="15">
        <v>2999.14</v>
      </c>
      <c r="K12" s="16">
        <f>I12-J12</f>
        <v>0.86000000000012733</v>
      </c>
      <c r="L12" s="14">
        <v>3000</v>
      </c>
      <c r="M12" s="15">
        <v>2990.61</v>
      </c>
      <c r="N12" s="16">
        <f t="shared" si="3"/>
        <v>9.3899999999998727</v>
      </c>
      <c r="O12" s="14">
        <f t="shared" si="0"/>
        <v>8433.36</v>
      </c>
      <c r="P12" s="15">
        <f t="shared" si="0"/>
        <v>8423.11</v>
      </c>
      <c r="Q12" s="16">
        <f t="shared" si="0"/>
        <v>10.25</v>
      </c>
    </row>
    <row r="13" spans="1:17" ht="24.95" customHeight="1">
      <c r="A13" s="12" t="s">
        <v>22</v>
      </c>
      <c r="B13" s="13" t="s">
        <v>57</v>
      </c>
      <c r="C13" s="14">
        <v>3500</v>
      </c>
      <c r="D13" s="15">
        <v>3500</v>
      </c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ref="K13:K25" si="4">I13-J13</f>
        <v>0</v>
      </c>
      <c r="L13" s="14"/>
      <c r="M13" s="15"/>
      <c r="N13" s="16">
        <f t="shared" si="3"/>
        <v>0</v>
      </c>
      <c r="O13" s="14">
        <f t="shared" si="0"/>
        <v>3500</v>
      </c>
      <c r="P13" s="15">
        <f t="shared" si="0"/>
        <v>3500</v>
      </c>
      <c r="Q13" s="16">
        <f t="shared" si="0"/>
        <v>0</v>
      </c>
    </row>
    <row r="14" spans="1:17" ht="24.95" customHeight="1">
      <c r="A14" s="12" t="s">
        <v>23</v>
      </c>
      <c r="B14" s="13" t="s">
        <v>6</v>
      </c>
      <c r="C14" s="14">
        <v>966</v>
      </c>
      <c r="D14" s="15">
        <v>966</v>
      </c>
      <c r="E14" s="16">
        <f t="shared" si="1"/>
        <v>0</v>
      </c>
      <c r="F14" s="14">
        <v>5000</v>
      </c>
      <c r="G14" s="15">
        <v>4999.95</v>
      </c>
      <c r="H14" s="16">
        <f t="shared" si="2"/>
        <v>5.0000000000181899E-2</v>
      </c>
      <c r="I14" s="14">
        <v>3000</v>
      </c>
      <c r="J14" s="15">
        <v>2999</v>
      </c>
      <c r="K14" s="16">
        <f t="shared" si="4"/>
        <v>1</v>
      </c>
      <c r="L14" s="14">
        <v>4950</v>
      </c>
      <c r="M14" s="15">
        <v>4950</v>
      </c>
      <c r="N14" s="16">
        <f t="shared" si="3"/>
        <v>0</v>
      </c>
      <c r="O14" s="14">
        <f t="shared" si="0"/>
        <v>13916</v>
      </c>
      <c r="P14" s="15">
        <f t="shared" si="0"/>
        <v>13914.95</v>
      </c>
      <c r="Q14" s="16">
        <f t="shared" si="0"/>
        <v>1.0500000000001819</v>
      </c>
    </row>
    <row r="15" spans="1:17" ht="24.95" customHeight="1">
      <c r="A15" s="12" t="s">
        <v>24</v>
      </c>
      <c r="B15" s="13" t="s">
        <v>58</v>
      </c>
      <c r="C15" s="14">
        <v>6022.72</v>
      </c>
      <c r="D15" s="15">
        <v>6000</v>
      </c>
      <c r="E15" s="16">
        <f t="shared" si="1"/>
        <v>22.720000000000255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6022.72</v>
      </c>
      <c r="P15" s="15">
        <f t="shared" si="0"/>
        <v>6000</v>
      </c>
      <c r="Q15" s="16">
        <f t="shared" si="0"/>
        <v>22.720000000000255</v>
      </c>
    </row>
    <row r="16" spans="1:17" ht="24.95" customHeight="1">
      <c r="A16" s="12" t="s">
        <v>25</v>
      </c>
      <c r="B16" s="13" t="s">
        <v>61</v>
      </c>
      <c r="C16" s="14"/>
      <c r="D16" s="15"/>
      <c r="E16" s="16">
        <f t="shared" si="1"/>
        <v>0</v>
      </c>
      <c r="F16" s="14">
        <v>3800</v>
      </c>
      <c r="G16" s="15">
        <v>3800</v>
      </c>
      <c r="H16" s="16">
        <f t="shared" si="2"/>
        <v>0</v>
      </c>
      <c r="I16" s="14"/>
      <c r="J16" s="15"/>
      <c r="K16" s="16">
        <f>I16-J16</f>
        <v>0</v>
      </c>
      <c r="L16" s="14"/>
      <c r="M16" s="15"/>
      <c r="N16" s="16">
        <f t="shared" ref="N16" si="5">L16-M16</f>
        <v>0</v>
      </c>
      <c r="O16" s="14">
        <f t="shared" ref="O16" si="6">SUM(C16,F16,I16,L16)</f>
        <v>3800</v>
      </c>
      <c r="P16" s="15">
        <f t="shared" ref="P16" si="7">SUM(D16,G16,J16,M16)</f>
        <v>3800</v>
      </c>
      <c r="Q16" s="16">
        <f t="shared" ref="Q16" si="8">SUM(E16,H16,K16,N16)</f>
        <v>0</v>
      </c>
    </row>
    <row r="17" spans="1:17" ht="24.95" customHeight="1">
      <c r="A17" s="12" t="s">
        <v>26</v>
      </c>
      <c r="B17" s="13" t="s">
        <v>60</v>
      </c>
      <c r="C17" s="17"/>
      <c r="D17" s="15"/>
      <c r="E17" s="16">
        <f t="shared" si="1"/>
        <v>0</v>
      </c>
      <c r="F17" s="14">
        <v>7357.7</v>
      </c>
      <c r="G17" s="15">
        <v>7357.7</v>
      </c>
      <c r="H17" s="16">
        <f t="shared" si="2"/>
        <v>0</v>
      </c>
      <c r="I17" s="14">
        <v>3000</v>
      </c>
      <c r="J17" s="15">
        <v>2999.7</v>
      </c>
      <c r="K17" s="16">
        <f t="shared" si="4"/>
        <v>0.3000000000001819</v>
      </c>
      <c r="L17" s="14">
        <v>14828.32</v>
      </c>
      <c r="M17" s="15">
        <v>14828.32</v>
      </c>
      <c r="N17" s="16">
        <f>L17-M17</f>
        <v>0</v>
      </c>
      <c r="O17" s="14">
        <f t="shared" si="0"/>
        <v>25186.02</v>
      </c>
      <c r="P17" s="15">
        <f t="shared" si="0"/>
        <v>25185.72</v>
      </c>
      <c r="Q17" s="16">
        <f t="shared" si="0"/>
        <v>0.3000000000001819</v>
      </c>
    </row>
    <row r="18" spans="1:17" ht="24.95" customHeight="1">
      <c r="A18" s="12" t="s">
        <v>27</v>
      </c>
      <c r="B18" s="13" t="s">
        <v>60</v>
      </c>
      <c r="C18" s="17"/>
      <c r="D18" s="15"/>
      <c r="E18" s="16">
        <f t="shared" si="1"/>
        <v>0</v>
      </c>
      <c r="F18" s="14"/>
      <c r="G18" s="15"/>
      <c r="H18" s="16">
        <f t="shared" si="2"/>
        <v>0</v>
      </c>
      <c r="I18" s="14"/>
      <c r="J18" s="15"/>
      <c r="K18" s="16">
        <f t="shared" si="4"/>
        <v>0</v>
      </c>
      <c r="L18" s="14"/>
      <c r="M18" s="15"/>
      <c r="N18" s="16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>
      <c r="A19" s="12" t="s">
        <v>62</v>
      </c>
      <c r="B19" s="18" t="s">
        <v>65</v>
      </c>
      <c r="C19" s="19"/>
      <c r="D19" s="20"/>
      <c r="E19" s="16">
        <f t="shared" si="1"/>
        <v>0</v>
      </c>
      <c r="F19" s="22"/>
      <c r="G19" s="20"/>
      <c r="H19" s="16">
        <f t="shared" si="2"/>
        <v>0</v>
      </c>
      <c r="I19" s="22">
        <v>2000</v>
      </c>
      <c r="J19" s="20">
        <v>2000</v>
      </c>
      <c r="K19" s="16">
        <f t="shared" si="4"/>
        <v>0</v>
      </c>
      <c r="L19" s="22"/>
      <c r="M19" s="20"/>
      <c r="N19" s="16">
        <f t="shared" ref="N19:N21" si="9">L19-M19</f>
        <v>0</v>
      </c>
      <c r="O19" s="14">
        <f t="shared" ref="O19:O21" si="10">SUM(C19,F19,I19,L19)</f>
        <v>2000</v>
      </c>
      <c r="P19" s="15">
        <f t="shared" ref="P19:P21" si="11">SUM(D19,G19,J19,M19)</f>
        <v>2000</v>
      </c>
      <c r="Q19" s="16">
        <f t="shared" si="0"/>
        <v>0</v>
      </c>
    </row>
    <row r="20" spans="1:17" ht="24.95" customHeight="1">
      <c r="A20" s="12" t="s">
        <v>63</v>
      </c>
      <c r="B20" s="18" t="s">
        <v>66</v>
      </c>
      <c r="C20" s="19"/>
      <c r="D20" s="20"/>
      <c r="E20" s="16">
        <f t="shared" si="1"/>
        <v>0</v>
      </c>
      <c r="F20" s="22"/>
      <c r="G20" s="20"/>
      <c r="H20" s="16">
        <f t="shared" si="2"/>
        <v>0</v>
      </c>
      <c r="I20" s="22">
        <v>2000</v>
      </c>
      <c r="J20" s="20">
        <v>1998.2</v>
      </c>
      <c r="K20" s="16">
        <f t="shared" si="4"/>
        <v>1.7999999999999545</v>
      </c>
      <c r="L20" s="22">
        <v>1650</v>
      </c>
      <c r="M20" s="20">
        <v>1650</v>
      </c>
      <c r="N20" s="16">
        <f t="shared" si="9"/>
        <v>0</v>
      </c>
      <c r="O20" s="14">
        <f t="shared" si="10"/>
        <v>3650</v>
      </c>
      <c r="P20" s="15">
        <f t="shared" si="11"/>
        <v>3648.2</v>
      </c>
      <c r="Q20" s="16">
        <f t="shared" si="0"/>
        <v>1.7999999999999545</v>
      </c>
    </row>
    <row r="21" spans="1:17" ht="24.95" customHeight="1">
      <c r="A21" s="12" t="s">
        <v>64</v>
      </c>
      <c r="B21" s="18" t="s">
        <v>68</v>
      </c>
      <c r="C21" s="19"/>
      <c r="D21" s="20"/>
      <c r="E21" s="16">
        <f t="shared" si="1"/>
        <v>0</v>
      </c>
      <c r="F21" s="22"/>
      <c r="G21" s="20"/>
      <c r="H21" s="16">
        <f t="shared" si="2"/>
        <v>0</v>
      </c>
      <c r="I21" s="22">
        <v>500</v>
      </c>
      <c r="J21" s="20">
        <v>500</v>
      </c>
      <c r="K21" s="16">
        <f t="shared" si="4"/>
        <v>0</v>
      </c>
      <c r="L21" s="22"/>
      <c r="M21" s="20"/>
      <c r="N21" s="16">
        <f t="shared" si="9"/>
        <v>0</v>
      </c>
      <c r="O21" s="14">
        <f t="shared" si="10"/>
        <v>500</v>
      </c>
      <c r="P21" s="15">
        <f t="shared" si="11"/>
        <v>500</v>
      </c>
      <c r="Q21" s="16">
        <f t="shared" si="0"/>
        <v>0</v>
      </c>
    </row>
    <row r="22" spans="1:17" ht="24.95" customHeight="1">
      <c r="A22" s="12" t="s">
        <v>67</v>
      </c>
      <c r="B22" s="34" t="s">
        <v>69</v>
      </c>
      <c r="C22" s="17"/>
      <c r="D22" s="15"/>
      <c r="E22" s="16">
        <f t="shared" si="1"/>
        <v>0</v>
      </c>
      <c r="F22" s="50"/>
      <c r="G22" s="15"/>
      <c r="H22" s="71">
        <f t="shared" si="2"/>
        <v>0</v>
      </c>
      <c r="I22" s="14">
        <v>5000</v>
      </c>
      <c r="J22" s="15">
        <v>5000</v>
      </c>
      <c r="K22" s="16">
        <f t="shared" si="4"/>
        <v>0</v>
      </c>
      <c r="L22" s="50"/>
      <c r="M22" s="15"/>
      <c r="N22" s="71">
        <f>L22-M22</f>
        <v>0</v>
      </c>
      <c r="O22" s="14">
        <f t="shared" si="0"/>
        <v>5000</v>
      </c>
      <c r="P22" s="15">
        <f t="shared" si="0"/>
        <v>5000</v>
      </c>
      <c r="Q22" s="16">
        <f t="shared" si="0"/>
        <v>0</v>
      </c>
    </row>
    <row r="23" spans="1:17" ht="33" customHeight="1">
      <c r="A23" s="12" t="s">
        <v>71</v>
      </c>
      <c r="B23" s="72" t="s">
        <v>74</v>
      </c>
      <c r="C23" s="17"/>
      <c r="D23" s="15"/>
      <c r="E23" s="16">
        <f t="shared" si="1"/>
        <v>0</v>
      </c>
      <c r="F23" s="50"/>
      <c r="G23" s="15"/>
      <c r="H23" s="71">
        <f t="shared" si="2"/>
        <v>0</v>
      </c>
      <c r="I23" s="14"/>
      <c r="J23" s="15"/>
      <c r="K23" s="16">
        <f t="shared" si="4"/>
        <v>0</v>
      </c>
      <c r="L23" s="50">
        <v>900</v>
      </c>
      <c r="M23" s="15">
        <v>897</v>
      </c>
      <c r="N23" s="71">
        <f t="shared" ref="N23:N25" si="12">L23-M23</f>
        <v>3</v>
      </c>
      <c r="O23" s="14">
        <f t="shared" ref="O23:O25" si="13">SUM(C23,F23,I23,L23)</f>
        <v>900</v>
      </c>
      <c r="P23" s="15">
        <f t="shared" ref="P23:P25" si="14">SUM(D23,G23,J23,M23)</f>
        <v>897</v>
      </c>
      <c r="Q23" s="16">
        <f t="shared" ref="Q23:Q25" si="15">SUM(E23,H23,K23,N23)</f>
        <v>3</v>
      </c>
    </row>
    <row r="24" spans="1:17" ht="24.95" customHeight="1">
      <c r="A24" s="12" t="s">
        <v>72</v>
      </c>
      <c r="B24" s="34" t="s">
        <v>70</v>
      </c>
      <c r="C24" s="17"/>
      <c r="D24" s="15"/>
      <c r="E24" s="16">
        <f t="shared" si="1"/>
        <v>0</v>
      </c>
      <c r="F24" s="50"/>
      <c r="G24" s="15"/>
      <c r="H24" s="71">
        <f t="shared" si="2"/>
        <v>0</v>
      </c>
      <c r="I24" s="14"/>
      <c r="J24" s="15"/>
      <c r="K24" s="16">
        <f t="shared" si="4"/>
        <v>0</v>
      </c>
      <c r="L24" s="50">
        <v>0</v>
      </c>
      <c r="M24" s="15">
        <v>0</v>
      </c>
      <c r="N24" s="71">
        <f t="shared" si="12"/>
        <v>0</v>
      </c>
      <c r="O24" s="14">
        <f t="shared" si="13"/>
        <v>0</v>
      </c>
      <c r="P24" s="15">
        <f t="shared" si="14"/>
        <v>0</v>
      </c>
      <c r="Q24" s="16">
        <f t="shared" si="15"/>
        <v>0</v>
      </c>
    </row>
    <row r="25" spans="1:17" ht="32.25" customHeight="1" thickBot="1">
      <c r="A25" s="12" t="s">
        <v>73</v>
      </c>
      <c r="B25" s="72" t="s">
        <v>75</v>
      </c>
      <c r="C25" s="17"/>
      <c r="D25" s="15"/>
      <c r="E25" s="16">
        <f t="shared" si="1"/>
        <v>0</v>
      </c>
      <c r="F25" s="50"/>
      <c r="G25" s="15"/>
      <c r="H25" s="71">
        <f t="shared" si="2"/>
        <v>0</v>
      </c>
      <c r="I25" s="14"/>
      <c r="J25" s="15"/>
      <c r="K25" s="16">
        <f t="shared" si="4"/>
        <v>0</v>
      </c>
      <c r="L25" s="50">
        <v>800</v>
      </c>
      <c r="M25" s="15">
        <v>799.75</v>
      </c>
      <c r="N25" s="71">
        <f t="shared" si="12"/>
        <v>0.25</v>
      </c>
      <c r="O25" s="14">
        <f t="shared" si="13"/>
        <v>800</v>
      </c>
      <c r="P25" s="15">
        <f t="shared" si="14"/>
        <v>799.75</v>
      </c>
      <c r="Q25" s="16">
        <f t="shared" si="15"/>
        <v>0.25</v>
      </c>
    </row>
    <row r="26" spans="1:17" ht="33" customHeight="1" thickBot="1">
      <c r="A26" s="118" t="s">
        <v>13</v>
      </c>
      <c r="B26" s="133"/>
      <c r="C26" s="23">
        <f>SUM(C6:C22)</f>
        <v>22143</v>
      </c>
      <c r="D26" s="24">
        <f>SUM(D6:D22)</f>
        <v>22120.28</v>
      </c>
      <c r="E26" s="6">
        <f>C26-D26</f>
        <v>22.720000000001164</v>
      </c>
      <c r="F26" s="25">
        <f>SUM(F6:F22)</f>
        <v>22594.15</v>
      </c>
      <c r="G26" s="24">
        <f>SUM(G6:G22)</f>
        <v>22594.1</v>
      </c>
      <c r="H26" s="5">
        <f t="shared" ref="H26:Q26" si="16">SUM(H6:H22)</f>
        <v>5.0000000000181899E-2</v>
      </c>
      <c r="I26" s="23">
        <f t="shared" si="16"/>
        <v>23740.880000000001</v>
      </c>
      <c r="J26" s="24">
        <f t="shared" si="16"/>
        <v>23734.57</v>
      </c>
      <c r="K26" s="6">
        <f t="shared" si="16"/>
        <v>4.230000000000274</v>
      </c>
      <c r="L26" s="25">
        <f>SUM(L6:L25)</f>
        <v>28928.32</v>
      </c>
      <c r="M26" s="24">
        <f>SUM(M6:M25)</f>
        <v>28589.940000000002</v>
      </c>
      <c r="N26" s="5">
        <f>SUM(N6:N25)</f>
        <v>338.37999999999988</v>
      </c>
      <c r="O26" s="23">
        <f t="shared" si="16"/>
        <v>95706.35</v>
      </c>
      <c r="P26" s="24">
        <f t="shared" si="16"/>
        <v>95342.14</v>
      </c>
      <c r="Q26" s="6">
        <f t="shared" si="16"/>
        <v>362.13000000000056</v>
      </c>
    </row>
    <row r="28" spans="1:17">
      <c r="F28" s="4"/>
      <c r="N28" s="4"/>
    </row>
    <row r="29" spans="1:17">
      <c r="C29" s="4"/>
      <c r="I29" s="4"/>
      <c r="L29" s="4"/>
    </row>
    <row r="30" spans="1:17">
      <c r="F30" s="4"/>
    </row>
    <row r="31" spans="1:17">
      <c r="D31" s="51"/>
      <c r="E31" s="52"/>
      <c r="F31" s="52"/>
      <c r="G31" s="52"/>
      <c r="H31" s="53"/>
    </row>
    <row r="32" spans="1:17">
      <c r="C32" s="4"/>
      <c r="D32" s="51"/>
      <c r="E32" s="52"/>
      <c r="F32" s="70"/>
      <c r="G32" s="52"/>
      <c r="H32" s="53"/>
      <c r="I32" s="4"/>
      <c r="L32" s="4"/>
    </row>
    <row r="33" spans="2:16">
      <c r="D33" s="51"/>
      <c r="E33" s="52"/>
      <c r="F33" s="52"/>
      <c r="G33" s="52"/>
      <c r="H33" s="53"/>
      <c r="I33" s="58"/>
      <c r="J33" s="57"/>
      <c r="K33" s="57"/>
      <c r="L33" s="58"/>
    </row>
    <row r="34" spans="2:16" ht="15">
      <c r="B34" s="26"/>
      <c r="D34" s="69"/>
      <c r="E34" s="52"/>
      <c r="F34" s="52"/>
      <c r="G34" s="52"/>
      <c r="H34" s="53"/>
      <c r="I34" s="58"/>
      <c r="J34" s="57"/>
      <c r="K34" s="57"/>
      <c r="M34" s="64"/>
      <c r="N34" s="64"/>
      <c r="O34" s="64"/>
      <c r="P34" s="4"/>
    </row>
    <row r="35" spans="2:16" ht="15">
      <c r="B35" s="26"/>
      <c r="D35" s="51"/>
      <c r="E35" s="52"/>
      <c r="F35" s="52"/>
      <c r="G35" s="52"/>
      <c r="H35" s="53"/>
      <c r="I35" s="58"/>
      <c r="J35" s="57"/>
      <c r="K35" s="57"/>
      <c r="L35" s="69"/>
      <c r="M35" s="52"/>
      <c r="N35" s="52"/>
      <c r="O35" s="52"/>
      <c r="P35" s="53"/>
    </row>
    <row r="36" spans="2:16" ht="15">
      <c r="B36" s="26"/>
      <c r="D36" s="51"/>
      <c r="E36" s="52"/>
      <c r="F36" s="52"/>
      <c r="G36" s="52"/>
      <c r="H36" s="53"/>
      <c r="I36" s="51"/>
      <c r="J36" s="52"/>
      <c r="K36" s="52"/>
      <c r="L36" s="51"/>
      <c r="M36" s="52"/>
      <c r="N36" s="52"/>
      <c r="O36" s="52"/>
      <c r="P36" s="53"/>
    </row>
    <row r="37" spans="2:16">
      <c r="D37" s="51"/>
      <c r="E37" s="52"/>
      <c r="F37" s="52"/>
      <c r="G37" s="52"/>
      <c r="H37" s="53"/>
      <c r="I37" s="51"/>
      <c r="J37" s="52"/>
      <c r="K37" s="52"/>
      <c r="L37" s="51"/>
      <c r="M37" s="52"/>
      <c r="N37" s="52"/>
      <c r="O37" s="52"/>
      <c r="P37" s="53"/>
    </row>
    <row r="38" spans="2:16" ht="15">
      <c r="D38" s="61"/>
      <c r="E38" s="61"/>
      <c r="F38" s="61"/>
      <c r="G38" s="61"/>
      <c r="H38" s="63"/>
      <c r="I38" s="51"/>
      <c r="J38" s="52"/>
      <c r="K38" s="52"/>
      <c r="L38" s="55"/>
      <c r="M38" s="52"/>
      <c r="N38" s="52"/>
      <c r="O38" s="52"/>
      <c r="P38" s="53"/>
    </row>
    <row r="39" spans="2:16">
      <c r="D39" s="56"/>
      <c r="E39" s="59"/>
      <c r="F39" s="56"/>
      <c r="G39" s="56"/>
      <c r="H39" s="56"/>
      <c r="I39" s="131"/>
      <c r="J39" s="52"/>
      <c r="K39" s="52"/>
      <c r="L39" s="55"/>
      <c r="M39" s="52"/>
      <c r="N39" s="52"/>
      <c r="O39" s="52"/>
      <c r="P39" s="53"/>
    </row>
    <row r="40" spans="2:16">
      <c r="D40" s="56"/>
      <c r="E40" s="59"/>
      <c r="F40" s="56"/>
      <c r="G40" s="56"/>
      <c r="H40" s="56"/>
      <c r="I40" s="131"/>
      <c r="J40" s="52"/>
      <c r="K40" s="52"/>
      <c r="L40" s="67"/>
      <c r="M40" s="52"/>
      <c r="N40" s="52"/>
      <c r="O40" s="52"/>
      <c r="P40" s="53"/>
    </row>
    <row r="41" spans="2:16">
      <c r="D41" s="56"/>
      <c r="E41" s="67"/>
      <c r="F41" s="56"/>
      <c r="G41" s="56"/>
      <c r="H41" s="56"/>
      <c r="I41" s="67"/>
      <c r="J41" s="52"/>
      <c r="K41" s="52"/>
      <c r="L41" s="67"/>
      <c r="M41" s="52"/>
      <c r="N41" s="52"/>
      <c r="O41" s="52"/>
      <c r="P41" s="53"/>
    </row>
    <row r="42" spans="2:16">
      <c r="D42" s="117"/>
      <c r="E42" s="131"/>
      <c r="F42" s="56"/>
      <c r="G42" s="56"/>
      <c r="H42" s="56"/>
      <c r="I42" s="67"/>
      <c r="J42" s="52"/>
      <c r="K42" s="52"/>
      <c r="L42" s="69"/>
      <c r="M42" s="52"/>
      <c r="N42" s="52"/>
      <c r="O42" s="52"/>
      <c r="P42" s="53"/>
    </row>
    <row r="43" spans="2:16">
      <c r="D43" s="117"/>
      <c r="E43" s="131"/>
      <c r="F43" s="56"/>
      <c r="G43" s="56"/>
      <c r="H43" s="56"/>
      <c r="I43" s="51"/>
      <c r="J43" s="52"/>
      <c r="K43" s="52"/>
      <c r="L43" s="132"/>
      <c r="M43" s="52"/>
      <c r="N43" s="52"/>
      <c r="O43" s="52"/>
      <c r="P43" s="53"/>
    </row>
    <row r="44" spans="2:16">
      <c r="D44" s="117"/>
      <c r="E44" s="128"/>
      <c r="F44" s="117"/>
      <c r="G44" s="117"/>
      <c r="H44" s="56"/>
      <c r="I44" s="51"/>
      <c r="J44" s="52"/>
      <c r="K44" s="52"/>
      <c r="L44" s="132"/>
      <c r="M44" s="52"/>
      <c r="N44" s="52"/>
      <c r="O44" s="52"/>
      <c r="P44" s="53"/>
    </row>
    <row r="45" spans="2:16">
      <c r="D45" s="117"/>
      <c r="E45" s="128"/>
      <c r="F45" s="117"/>
      <c r="G45" s="117"/>
      <c r="H45" s="56"/>
      <c r="I45" s="51"/>
      <c r="J45" s="52"/>
      <c r="K45" s="52"/>
      <c r="L45" s="54"/>
      <c r="M45" s="52"/>
      <c r="N45" s="52"/>
      <c r="O45" s="52"/>
      <c r="P45" s="53"/>
    </row>
    <row r="46" spans="2:16">
      <c r="D46" s="117"/>
      <c r="E46" s="128"/>
      <c r="F46" s="117"/>
      <c r="G46" s="117"/>
      <c r="H46" s="56"/>
      <c r="I46" s="128"/>
      <c r="J46" s="52"/>
      <c r="K46" s="52"/>
      <c r="L46" s="54"/>
      <c r="M46" s="52"/>
      <c r="N46" s="52"/>
      <c r="O46" s="52"/>
      <c r="P46" s="53"/>
    </row>
    <row r="47" spans="2:16" ht="15">
      <c r="D47" s="56"/>
      <c r="E47" s="67"/>
      <c r="F47" s="56"/>
      <c r="G47" s="56"/>
      <c r="H47" s="56"/>
      <c r="I47" s="128"/>
      <c r="J47" s="52"/>
      <c r="K47" s="52"/>
      <c r="L47" s="61"/>
      <c r="M47" s="61"/>
      <c r="N47" s="61"/>
      <c r="O47" s="61"/>
      <c r="P47" s="63"/>
    </row>
    <row r="48" spans="2:16" ht="15">
      <c r="D48" s="56"/>
      <c r="E48" s="59"/>
      <c r="F48" s="56"/>
      <c r="G48" s="56"/>
      <c r="H48" s="56"/>
      <c r="I48" s="61"/>
      <c r="J48" s="61"/>
      <c r="K48" s="61"/>
      <c r="L48" s="61"/>
      <c r="M48" s="63"/>
    </row>
    <row r="49" spans="4:12">
      <c r="D49" s="56"/>
      <c r="E49" s="59"/>
      <c r="F49" s="56"/>
      <c r="G49" s="56"/>
      <c r="H49" s="56"/>
      <c r="I49" s="58"/>
      <c r="J49" s="4"/>
      <c r="K49" s="4"/>
      <c r="L49" s="58"/>
    </row>
    <row r="50" spans="4:12" ht="15">
      <c r="D50" s="130"/>
      <c r="E50" s="130"/>
      <c r="F50" s="130"/>
      <c r="G50" s="130"/>
      <c r="H50" s="130"/>
      <c r="I50" s="68"/>
      <c r="J50" s="68"/>
      <c r="K50" s="68"/>
      <c r="L50" s="68"/>
    </row>
  </sheetData>
  <mergeCells count="19">
    <mergeCell ref="A2:Q2"/>
    <mergeCell ref="A4:A5"/>
    <mergeCell ref="B4:B5"/>
    <mergeCell ref="C4:E4"/>
    <mergeCell ref="F4:H4"/>
    <mergeCell ref="I4:K4"/>
    <mergeCell ref="L4:N4"/>
    <mergeCell ref="O4:Q4"/>
    <mergeCell ref="D50:H50"/>
    <mergeCell ref="I39:I40"/>
    <mergeCell ref="I46:I47"/>
    <mergeCell ref="L43:L44"/>
    <mergeCell ref="A26:B26"/>
    <mergeCell ref="D42:D43"/>
    <mergeCell ref="E42:E43"/>
    <mergeCell ref="D44:D46"/>
    <mergeCell ref="E44:E46"/>
    <mergeCell ref="F44:F46"/>
    <mergeCell ref="G44:G46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29"/>
  <sheetViews>
    <sheetView topLeftCell="A10" workbookViewId="0">
      <selection activeCell="B29" sqref="B29"/>
    </sheetView>
  </sheetViews>
  <sheetFormatPr defaultRowHeight="14.25"/>
  <cols>
    <col min="1" max="1" width="5.625" customWidth="1"/>
    <col min="2" max="2" width="35.5" customWidth="1"/>
    <col min="3" max="3" width="11.125" customWidth="1"/>
    <col min="4" max="4" width="11.75" customWidth="1"/>
    <col min="5" max="5" width="10.375" customWidth="1"/>
    <col min="6" max="6" width="9.375" customWidth="1"/>
    <col min="7" max="7" width="10.75" customWidth="1"/>
    <col min="8" max="8" width="10.25" customWidth="1"/>
    <col min="9" max="9" width="9.75" customWidth="1"/>
    <col min="10" max="10" width="10.75" customWidth="1"/>
    <col min="11" max="11" width="10.5" customWidth="1"/>
    <col min="12" max="14" width="10.125" customWidth="1"/>
    <col min="15" max="15" width="11.25" customWidth="1"/>
    <col min="16" max="16" width="11.125" customWidth="1"/>
    <col min="17" max="17" width="11.875" customWidth="1"/>
  </cols>
  <sheetData>
    <row r="2" spans="1:17" ht="24.75" customHeight="1">
      <c r="A2" s="120" t="s">
        <v>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33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38.2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35.1" customHeight="1">
      <c r="A6" s="7" t="s">
        <v>1</v>
      </c>
      <c r="B6" s="8" t="s">
        <v>11</v>
      </c>
      <c r="C6" s="9">
        <v>7991.7</v>
      </c>
      <c r="D6" s="10">
        <v>7991.6</v>
      </c>
      <c r="E6" s="11">
        <f>C6-D6</f>
        <v>9.9999999999454303E-2</v>
      </c>
      <c r="F6" s="9">
        <v>7500</v>
      </c>
      <c r="G6" s="10">
        <v>7500</v>
      </c>
      <c r="H6" s="11">
        <f>F6-G6</f>
        <v>0</v>
      </c>
      <c r="I6" s="9">
        <v>627</v>
      </c>
      <c r="J6" s="10">
        <v>599.01</v>
      </c>
      <c r="K6" s="11">
        <f>I6-J6</f>
        <v>27.990000000000009</v>
      </c>
      <c r="L6" s="9"/>
      <c r="M6" s="10"/>
      <c r="N6" s="11"/>
      <c r="O6" s="9">
        <f>SUM(C6,F6,I6,L6)</f>
        <v>16118.7</v>
      </c>
      <c r="P6" s="10">
        <f>SUM(D6,G6,J6,M6)</f>
        <v>16090.61</v>
      </c>
      <c r="Q6" s="11">
        <f>SUM(E6,H6,K6,N6)</f>
        <v>28.089999999999463</v>
      </c>
    </row>
    <row r="7" spans="1:17" ht="35.1" customHeight="1">
      <c r="A7" s="12" t="s">
        <v>2</v>
      </c>
      <c r="B7" s="13" t="s">
        <v>4</v>
      </c>
      <c r="C7" s="14">
        <v>300</v>
      </c>
      <c r="D7" s="15">
        <v>300</v>
      </c>
      <c r="E7" s="16">
        <f>C7-D7</f>
        <v>0</v>
      </c>
      <c r="F7" s="14">
        <v>418.68</v>
      </c>
      <c r="G7" s="15">
        <v>317.79000000000002</v>
      </c>
      <c r="H7" s="16">
        <f>F7-G7</f>
        <v>100.88999999999999</v>
      </c>
      <c r="I7" s="14">
        <v>173</v>
      </c>
      <c r="J7" s="15">
        <v>137.13999999999999</v>
      </c>
      <c r="K7" s="16">
        <f>I7-J7</f>
        <v>35.860000000000014</v>
      </c>
      <c r="L7" s="14">
        <v>300</v>
      </c>
      <c r="M7" s="15">
        <v>296.29000000000002</v>
      </c>
      <c r="N7" s="16">
        <f>L7-M7</f>
        <v>3.7099999999999795</v>
      </c>
      <c r="O7" s="14">
        <f t="shared" ref="O7:O18" si="0">SUM(C7,F7,I7,L7)</f>
        <v>1191.68</v>
      </c>
      <c r="P7" s="15">
        <f t="shared" ref="P7:P18" si="1">SUM(D7,G7,J7,M7)</f>
        <v>1051.22</v>
      </c>
      <c r="Q7" s="16">
        <f t="shared" ref="Q7:Q18" si="2">SUM(E7,H7,K7,N7)</f>
        <v>140.45999999999998</v>
      </c>
    </row>
    <row r="8" spans="1:17" ht="35.1" customHeight="1">
      <c r="A8" s="12" t="s">
        <v>3</v>
      </c>
      <c r="B8" s="13" t="s">
        <v>28</v>
      </c>
      <c r="C8" s="14">
        <v>599.29999999999995</v>
      </c>
      <c r="D8" s="15">
        <v>599.29999999999995</v>
      </c>
      <c r="E8" s="16">
        <f>C8-D8</f>
        <v>0</v>
      </c>
      <c r="F8" s="14">
        <v>765.54</v>
      </c>
      <c r="G8" s="15">
        <v>765.54</v>
      </c>
      <c r="H8" s="16">
        <f>F8-G8</f>
        <v>0</v>
      </c>
      <c r="I8" s="14">
        <v>1000</v>
      </c>
      <c r="J8" s="15">
        <v>995</v>
      </c>
      <c r="K8" s="16">
        <f>I8-J8</f>
        <v>5</v>
      </c>
      <c r="L8" s="14">
        <v>1000</v>
      </c>
      <c r="M8" s="15">
        <v>999.67</v>
      </c>
      <c r="N8" s="16">
        <f>L8-M8</f>
        <v>0.33000000000004093</v>
      </c>
      <c r="O8" s="14">
        <f t="shared" si="0"/>
        <v>3364.84</v>
      </c>
      <c r="P8" s="15">
        <f t="shared" si="1"/>
        <v>3359.51</v>
      </c>
      <c r="Q8" s="16">
        <f t="shared" si="2"/>
        <v>5.3300000000000409</v>
      </c>
    </row>
    <row r="9" spans="1:17" ht="35.1" customHeight="1">
      <c r="A9" s="12" t="s">
        <v>18</v>
      </c>
      <c r="B9" s="13" t="s">
        <v>30</v>
      </c>
      <c r="C9" s="17"/>
      <c r="D9" s="15"/>
      <c r="E9" s="13"/>
      <c r="F9" s="14">
        <v>368</v>
      </c>
      <c r="G9" s="15">
        <v>368</v>
      </c>
      <c r="H9" s="16">
        <f>F9-G9</f>
        <v>0</v>
      </c>
      <c r="I9" s="14">
        <v>0</v>
      </c>
      <c r="J9" s="15">
        <v>0</v>
      </c>
      <c r="K9" s="16">
        <v>0</v>
      </c>
      <c r="L9" s="14"/>
      <c r="M9" s="15"/>
      <c r="N9" s="16"/>
      <c r="O9" s="14">
        <f t="shared" si="0"/>
        <v>368</v>
      </c>
      <c r="P9" s="15">
        <f t="shared" si="1"/>
        <v>368</v>
      </c>
      <c r="Q9" s="16">
        <f t="shared" si="2"/>
        <v>0</v>
      </c>
    </row>
    <row r="10" spans="1:17" ht="35.1" customHeight="1">
      <c r="A10" s="12" t="s">
        <v>19</v>
      </c>
      <c r="B10" s="13" t="s">
        <v>34</v>
      </c>
      <c r="C10" s="17"/>
      <c r="D10" s="15"/>
      <c r="E10" s="13"/>
      <c r="F10" s="17"/>
      <c r="G10" s="15"/>
      <c r="H10" s="16"/>
      <c r="I10" s="14">
        <v>1300</v>
      </c>
      <c r="J10" s="15">
        <v>1300</v>
      </c>
      <c r="K10" s="16">
        <f>I10-J10</f>
        <v>0</v>
      </c>
      <c r="L10" s="14"/>
      <c r="M10" s="15"/>
      <c r="N10" s="16"/>
      <c r="O10" s="14">
        <f t="shared" si="0"/>
        <v>1300</v>
      </c>
      <c r="P10" s="15">
        <f t="shared" si="1"/>
        <v>1300</v>
      </c>
      <c r="Q10" s="16">
        <f t="shared" si="2"/>
        <v>0</v>
      </c>
    </row>
    <row r="11" spans="1:17" ht="35.1" customHeight="1">
      <c r="A11" s="12" t="s">
        <v>20</v>
      </c>
      <c r="B11" s="13" t="s">
        <v>31</v>
      </c>
      <c r="C11" s="17"/>
      <c r="D11" s="15"/>
      <c r="E11" s="13"/>
      <c r="F11" s="17"/>
      <c r="G11" s="15"/>
      <c r="H11" s="16"/>
      <c r="I11" s="14">
        <v>0</v>
      </c>
      <c r="J11" s="15">
        <v>0</v>
      </c>
      <c r="K11" s="16">
        <v>0</v>
      </c>
      <c r="L11" s="14">
        <v>2000</v>
      </c>
      <c r="M11" s="15">
        <v>2000</v>
      </c>
      <c r="N11" s="16">
        <f>L11-M11</f>
        <v>0</v>
      </c>
      <c r="O11" s="14">
        <f t="shared" si="0"/>
        <v>2000</v>
      </c>
      <c r="P11" s="15">
        <f t="shared" si="1"/>
        <v>2000</v>
      </c>
      <c r="Q11" s="16">
        <f t="shared" si="2"/>
        <v>0</v>
      </c>
    </row>
    <row r="12" spans="1:17" ht="35.1" customHeight="1">
      <c r="A12" s="12" t="s">
        <v>21</v>
      </c>
      <c r="B12" s="13" t="s">
        <v>32</v>
      </c>
      <c r="C12" s="17"/>
      <c r="D12" s="15"/>
      <c r="E12" s="13"/>
      <c r="F12" s="17"/>
      <c r="G12" s="15"/>
      <c r="H12" s="16"/>
      <c r="I12" s="14">
        <v>510</v>
      </c>
      <c r="J12" s="15">
        <v>510</v>
      </c>
      <c r="K12" s="16">
        <f>I12-J12</f>
        <v>0</v>
      </c>
      <c r="L12" s="14"/>
      <c r="M12" s="15"/>
      <c r="N12" s="16"/>
      <c r="O12" s="14">
        <f t="shared" si="0"/>
        <v>510</v>
      </c>
      <c r="P12" s="15">
        <f t="shared" si="1"/>
        <v>510</v>
      </c>
      <c r="Q12" s="16">
        <f t="shared" si="2"/>
        <v>0</v>
      </c>
    </row>
    <row r="13" spans="1:17" ht="35.1" customHeight="1">
      <c r="A13" s="12" t="s">
        <v>22</v>
      </c>
      <c r="B13" s="13" t="s">
        <v>6</v>
      </c>
      <c r="C13" s="17"/>
      <c r="D13" s="15"/>
      <c r="E13" s="13"/>
      <c r="F13" s="17"/>
      <c r="G13" s="15"/>
      <c r="H13" s="16"/>
      <c r="I13" s="14">
        <v>200</v>
      </c>
      <c r="J13" s="15">
        <v>200</v>
      </c>
      <c r="K13" s="16">
        <f t="shared" ref="K13:K14" si="3">I13-J13</f>
        <v>0</v>
      </c>
      <c r="L13" s="14"/>
      <c r="M13" s="15"/>
      <c r="N13" s="16"/>
      <c r="O13" s="14">
        <f t="shared" si="0"/>
        <v>200</v>
      </c>
      <c r="P13" s="15">
        <f t="shared" si="1"/>
        <v>200</v>
      </c>
      <c r="Q13" s="16">
        <f t="shared" si="2"/>
        <v>0</v>
      </c>
    </row>
    <row r="14" spans="1:17" ht="35.1" customHeight="1">
      <c r="A14" s="12" t="s">
        <v>23</v>
      </c>
      <c r="B14" s="13" t="s">
        <v>33</v>
      </c>
      <c r="C14" s="17"/>
      <c r="D14" s="15"/>
      <c r="E14" s="13"/>
      <c r="F14" s="17"/>
      <c r="G14" s="15"/>
      <c r="H14" s="16"/>
      <c r="I14" s="14">
        <v>200</v>
      </c>
      <c r="J14" s="15">
        <v>200</v>
      </c>
      <c r="K14" s="16">
        <f t="shared" si="3"/>
        <v>0</v>
      </c>
      <c r="L14" s="14"/>
      <c r="M14" s="15"/>
      <c r="N14" s="16"/>
      <c r="O14" s="14">
        <f t="shared" si="0"/>
        <v>200</v>
      </c>
      <c r="P14" s="15">
        <f t="shared" si="1"/>
        <v>200</v>
      </c>
      <c r="Q14" s="16">
        <f t="shared" si="2"/>
        <v>0</v>
      </c>
    </row>
    <row r="15" spans="1:17" ht="35.1" customHeight="1">
      <c r="A15" s="12" t="s">
        <v>24</v>
      </c>
      <c r="B15" s="13" t="s">
        <v>7</v>
      </c>
      <c r="C15" s="17"/>
      <c r="D15" s="15"/>
      <c r="E15" s="13"/>
      <c r="F15" s="17"/>
      <c r="G15" s="15"/>
      <c r="H15" s="16"/>
      <c r="I15" s="14">
        <v>5511.08</v>
      </c>
      <c r="J15" s="15">
        <v>5500</v>
      </c>
      <c r="K15" s="16">
        <f>I15-J15</f>
        <v>11.079999999999927</v>
      </c>
      <c r="L15" s="14"/>
      <c r="M15" s="15"/>
      <c r="N15" s="16"/>
      <c r="O15" s="14">
        <f t="shared" si="0"/>
        <v>5511.08</v>
      </c>
      <c r="P15" s="15">
        <f t="shared" si="1"/>
        <v>5500</v>
      </c>
      <c r="Q15" s="16">
        <f t="shared" si="2"/>
        <v>11.079999999999927</v>
      </c>
    </row>
    <row r="16" spans="1:17" ht="35.1" customHeight="1">
      <c r="A16" s="12" t="s">
        <v>25</v>
      </c>
      <c r="B16" s="13" t="s">
        <v>8</v>
      </c>
      <c r="C16" s="17"/>
      <c r="D16" s="15"/>
      <c r="E16" s="13"/>
      <c r="F16" s="17"/>
      <c r="G16" s="15"/>
      <c r="H16" s="16"/>
      <c r="I16" s="14"/>
      <c r="J16" s="15"/>
      <c r="K16" s="16"/>
      <c r="L16" s="14">
        <v>442.8</v>
      </c>
      <c r="M16" s="15">
        <v>442.8</v>
      </c>
      <c r="N16" s="16">
        <f>L16-M16</f>
        <v>0</v>
      </c>
      <c r="O16" s="14">
        <f t="shared" si="0"/>
        <v>442.8</v>
      </c>
      <c r="P16" s="15">
        <f t="shared" si="1"/>
        <v>442.8</v>
      </c>
      <c r="Q16" s="16">
        <f t="shared" si="2"/>
        <v>0</v>
      </c>
    </row>
    <row r="17" spans="1:17" ht="35.1" customHeight="1">
      <c r="A17" s="12" t="s">
        <v>26</v>
      </c>
      <c r="B17" s="13" t="s">
        <v>29</v>
      </c>
      <c r="C17" s="17"/>
      <c r="D17" s="15"/>
      <c r="E17" s="13"/>
      <c r="F17" s="17"/>
      <c r="G17" s="15"/>
      <c r="H17" s="16"/>
      <c r="I17" s="14"/>
      <c r="J17" s="15"/>
      <c r="K17" s="16"/>
      <c r="L17" s="14">
        <v>3023.77</v>
      </c>
      <c r="M17" s="15">
        <v>3023.77</v>
      </c>
      <c r="N17" s="16">
        <f>L17-M17</f>
        <v>0</v>
      </c>
      <c r="O17" s="14">
        <f t="shared" si="0"/>
        <v>3023.77</v>
      </c>
      <c r="P17" s="15">
        <f t="shared" si="1"/>
        <v>3023.77</v>
      </c>
      <c r="Q17" s="16">
        <f t="shared" si="2"/>
        <v>0</v>
      </c>
    </row>
    <row r="18" spans="1:17" ht="35.1" customHeight="1" thickBot="1">
      <c r="A18" s="12" t="s">
        <v>27</v>
      </c>
      <c r="B18" s="18" t="s">
        <v>35</v>
      </c>
      <c r="C18" s="19"/>
      <c r="D18" s="20"/>
      <c r="E18" s="18"/>
      <c r="F18" s="19"/>
      <c r="G18" s="20"/>
      <c r="H18" s="21"/>
      <c r="I18" s="22"/>
      <c r="J18" s="20"/>
      <c r="K18" s="21"/>
      <c r="L18" s="22">
        <v>4759.5600000000004</v>
      </c>
      <c r="M18" s="20">
        <v>4759.54</v>
      </c>
      <c r="N18" s="21">
        <f>L18-M18</f>
        <v>2.0000000000436557E-2</v>
      </c>
      <c r="O18" s="14">
        <f t="shared" si="0"/>
        <v>4759.5600000000004</v>
      </c>
      <c r="P18" s="15">
        <f t="shared" si="1"/>
        <v>4759.54</v>
      </c>
      <c r="Q18" s="16">
        <f t="shared" si="2"/>
        <v>2.0000000000436557E-2</v>
      </c>
    </row>
    <row r="19" spans="1:17" ht="35.1" customHeight="1" thickBot="1">
      <c r="A19" s="118" t="s">
        <v>13</v>
      </c>
      <c r="B19" s="119"/>
      <c r="C19" s="23">
        <f>SUM(C6:C18)</f>
        <v>8891</v>
      </c>
      <c r="D19" s="24">
        <f>SUM(D6:D18)</f>
        <v>8890.9</v>
      </c>
      <c r="E19" s="6">
        <f>C19-D19</f>
        <v>0.1000000000003638</v>
      </c>
      <c r="F19" s="23">
        <f>SUM(F6:F18)</f>
        <v>9052.2200000000012</v>
      </c>
      <c r="G19" s="24">
        <f>SUM(G6:G18)</f>
        <v>8951.33</v>
      </c>
      <c r="H19" s="5">
        <f t="shared" ref="H19:Q19" si="4">SUM(H6:H18)</f>
        <v>100.88999999999999</v>
      </c>
      <c r="I19" s="23">
        <f t="shared" si="4"/>
        <v>9521.08</v>
      </c>
      <c r="J19" s="24">
        <f t="shared" si="4"/>
        <v>9441.15</v>
      </c>
      <c r="K19" s="6">
        <f t="shared" si="4"/>
        <v>79.92999999999995</v>
      </c>
      <c r="L19" s="25">
        <f>SUM(L6:L18)</f>
        <v>11526.130000000001</v>
      </c>
      <c r="M19" s="24">
        <f>SUM(M6:M18)</f>
        <v>11522.07</v>
      </c>
      <c r="N19" s="5">
        <f t="shared" si="4"/>
        <v>4.060000000000457</v>
      </c>
      <c r="O19" s="23">
        <f t="shared" si="4"/>
        <v>38990.43</v>
      </c>
      <c r="P19" s="24">
        <f t="shared" si="4"/>
        <v>38805.450000000004</v>
      </c>
      <c r="Q19" s="6">
        <f t="shared" si="4"/>
        <v>184.97999999999985</v>
      </c>
    </row>
    <row r="21" spans="1:17">
      <c r="L21" s="88"/>
      <c r="N21" s="4"/>
    </row>
    <row r="22" spans="1:17">
      <c r="C22" s="4"/>
      <c r="I22" s="4"/>
      <c r="L22" s="4"/>
    </row>
    <row r="25" spans="1:17">
      <c r="C25" s="4"/>
      <c r="F25" s="4"/>
      <c r="I25" s="4"/>
      <c r="L25" s="4"/>
    </row>
    <row r="27" spans="1:17" ht="15">
      <c r="B27" s="26"/>
    </row>
    <row r="28" spans="1:17" ht="15">
      <c r="B28" s="26"/>
    </row>
    <row r="29" spans="1:17" ht="15">
      <c r="B29" s="26"/>
    </row>
  </sheetData>
  <mergeCells count="9">
    <mergeCell ref="O4:Q4"/>
    <mergeCell ref="A19:B19"/>
    <mergeCell ref="A2:Q2"/>
    <mergeCell ref="B4:B5"/>
    <mergeCell ref="A4:A5"/>
    <mergeCell ref="C4:E4"/>
    <mergeCell ref="F4:H4"/>
    <mergeCell ref="I4:K4"/>
    <mergeCell ref="L4:N4"/>
  </mergeCells>
  <pageMargins left="0.25" right="0.25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9"/>
  <sheetViews>
    <sheetView topLeftCell="A22" workbookViewId="0">
      <selection activeCell="C26" sqref="C26"/>
    </sheetView>
  </sheetViews>
  <sheetFormatPr defaultRowHeight="14.25"/>
  <cols>
    <col min="1" max="1" width="5.375" customWidth="1"/>
    <col min="2" max="2" width="33.75" customWidth="1"/>
    <col min="3" max="17" width="11.625" customWidth="1"/>
  </cols>
  <sheetData>
    <row r="2" spans="1:17" ht="20.25">
      <c r="A2" s="120" t="s">
        <v>76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1364</v>
      </c>
      <c r="D6" s="10">
        <v>1073.07</v>
      </c>
      <c r="E6" s="11">
        <f>C6-D6</f>
        <v>290.93000000000006</v>
      </c>
      <c r="F6" s="9">
        <v>3300</v>
      </c>
      <c r="G6" s="10">
        <v>1915.29</v>
      </c>
      <c r="H6" s="11">
        <f>F6-G6</f>
        <v>1384.71</v>
      </c>
      <c r="I6" s="9">
        <v>1079.3699999999999</v>
      </c>
      <c r="J6" s="10">
        <v>352.7</v>
      </c>
      <c r="K6" s="11">
        <f>I6-J6</f>
        <v>726.66999999999985</v>
      </c>
      <c r="L6" s="9">
        <v>247.88</v>
      </c>
      <c r="M6" s="10">
        <v>247.88</v>
      </c>
      <c r="N6" s="16">
        <f>L6-M6</f>
        <v>0</v>
      </c>
      <c r="O6" s="9">
        <f>SUM(C6,F6,I6,L6)</f>
        <v>5991.25</v>
      </c>
      <c r="P6" s="10">
        <f>SUM(D6,G6,J6,M6)</f>
        <v>3588.9399999999996</v>
      </c>
      <c r="Q6" s="11">
        <f>SUM(E6,H6,K6,N6)</f>
        <v>2402.31</v>
      </c>
    </row>
    <row r="7" spans="1:17" ht="24.95" customHeight="1">
      <c r="A7" s="12" t="s">
        <v>2</v>
      </c>
      <c r="B7" s="13" t="s">
        <v>79</v>
      </c>
      <c r="C7" s="14">
        <v>1900</v>
      </c>
      <c r="D7" s="15">
        <v>1872.5</v>
      </c>
      <c r="E7" s="16">
        <f>C7-D7</f>
        <v>27.5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23" si="0">SUM(C7,F7,I7,L7)</f>
        <v>1900</v>
      </c>
      <c r="P7" s="15">
        <f t="shared" si="0"/>
        <v>1872.5</v>
      </c>
      <c r="Q7" s="16">
        <f t="shared" si="0"/>
        <v>27.5</v>
      </c>
    </row>
    <row r="8" spans="1:17" ht="24.95" customHeight="1">
      <c r="A8" s="12" t="s">
        <v>3</v>
      </c>
      <c r="B8" s="13" t="s">
        <v>80</v>
      </c>
      <c r="C8" s="14">
        <v>540</v>
      </c>
      <c r="D8" s="15">
        <v>540</v>
      </c>
      <c r="E8" s="16">
        <f t="shared" ref="E8:E23" si="1">C8-D8</f>
        <v>0</v>
      </c>
      <c r="F8" s="14"/>
      <c r="G8" s="15"/>
      <c r="H8" s="16">
        <f t="shared" ref="H8:H23" si="2">F8-G8</f>
        <v>0</v>
      </c>
      <c r="I8" s="14"/>
      <c r="J8" s="15"/>
      <c r="K8" s="16">
        <f>I8-J8</f>
        <v>0</v>
      </c>
      <c r="L8" s="14"/>
      <c r="M8" s="15"/>
      <c r="N8" s="16">
        <f t="shared" ref="N8:N15" si="3">L8-M8</f>
        <v>0</v>
      </c>
      <c r="O8" s="14">
        <f t="shared" si="0"/>
        <v>540</v>
      </c>
      <c r="P8" s="15">
        <f t="shared" si="0"/>
        <v>540</v>
      </c>
      <c r="Q8" s="16">
        <f>SUM(E9,H8,K8,N8)</f>
        <v>158.17000000000007</v>
      </c>
    </row>
    <row r="9" spans="1:17" ht="37.5" customHeight="1">
      <c r="A9" s="12" t="s">
        <v>18</v>
      </c>
      <c r="B9" s="65" t="s">
        <v>45</v>
      </c>
      <c r="C9" s="14">
        <v>1300</v>
      </c>
      <c r="D9" s="15">
        <v>1141.83</v>
      </c>
      <c r="E9" s="16">
        <f t="shared" si="1"/>
        <v>158.17000000000007</v>
      </c>
      <c r="F9" s="14">
        <v>2069.84</v>
      </c>
      <c r="G9" s="15">
        <v>2069.81</v>
      </c>
      <c r="H9" s="16">
        <f t="shared" si="2"/>
        <v>3.0000000000200089E-2</v>
      </c>
      <c r="I9" s="14">
        <v>500</v>
      </c>
      <c r="J9" s="15">
        <v>455.7</v>
      </c>
      <c r="K9" s="16">
        <v>0</v>
      </c>
      <c r="L9" s="14">
        <v>2355.91</v>
      </c>
      <c r="M9" s="15">
        <v>2355.91</v>
      </c>
      <c r="N9" s="16">
        <f t="shared" si="3"/>
        <v>0</v>
      </c>
      <c r="O9" s="14">
        <f t="shared" si="0"/>
        <v>6225.75</v>
      </c>
      <c r="P9" s="15">
        <f t="shared" si="0"/>
        <v>6023.25</v>
      </c>
      <c r="Q9" s="16">
        <f>SUM(E9,H9,K9,N9)</f>
        <v>158.20000000000027</v>
      </c>
    </row>
    <row r="10" spans="1:17" ht="24.95" customHeight="1">
      <c r="A10" s="12" t="s">
        <v>19</v>
      </c>
      <c r="B10" s="13" t="s">
        <v>29</v>
      </c>
      <c r="C10" s="14">
        <v>3500</v>
      </c>
      <c r="D10" s="15">
        <v>3500</v>
      </c>
      <c r="E10" s="16">
        <f t="shared" si="1"/>
        <v>0</v>
      </c>
      <c r="F10" s="14"/>
      <c r="G10" s="15"/>
      <c r="H10" s="16">
        <f t="shared" si="2"/>
        <v>0</v>
      </c>
      <c r="I10" s="14"/>
      <c r="J10" s="15"/>
      <c r="K10" s="16">
        <f>I10-J10</f>
        <v>0</v>
      </c>
      <c r="L10" s="14"/>
      <c r="M10" s="15"/>
      <c r="N10" s="16">
        <f t="shared" si="3"/>
        <v>0</v>
      </c>
      <c r="O10" s="14">
        <f t="shared" si="0"/>
        <v>3500</v>
      </c>
      <c r="P10" s="15">
        <f t="shared" si="0"/>
        <v>3500</v>
      </c>
      <c r="Q10" s="16">
        <f t="shared" si="0"/>
        <v>0</v>
      </c>
    </row>
    <row r="11" spans="1:17" ht="24.95" customHeight="1">
      <c r="A11" s="12" t="s">
        <v>20</v>
      </c>
      <c r="B11" s="13" t="s">
        <v>81</v>
      </c>
      <c r="C11" s="14">
        <v>500</v>
      </c>
      <c r="D11" s="15">
        <v>500</v>
      </c>
      <c r="E11" s="16">
        <f t="shared" si="1"/>
        <v>0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500</v>
      </c>
      <c r="P11" s="15">
        <f t="shared" si="0"/>
        <v>500</v>
      </c>
      <c r="Q11" s="16">
        <f t="shared" si="0"/>
        <v>0</v>
      </c>
    </row>
    <row r="12" spans="1:17" ht="24.95" customHeight="1">
      <c r="A12" s="12" t="s">
        <v>21</v>
      </c>
      <c r="B12" s="13" t="s">
        <v>82</v>
      </c>
      <c r="C12" s="14">
        <v>500</v>
      </c>
      <c r="D12" s="15">
        <v>500</v>
      </c>
      <c r="E12" s="16">
        <f t="shared" si="1"/>
        <v>0</v>
      </c>
      <c r="F12" s="14"/>
      <c r="G12" s="15"/>
      <c r="H12" s="16">
        <f t="shared" si="2"/>
        <v>0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500</v>
      </c>
      <c r="P12" s="15">
        <f t="shared" si="0"/>
        <v>500</v>
      </c>
      <c r="Q12" s="16">
        <f t="shared" si="0"/>
        <v>0</v>
      </c>
    </row>
    <row r="13" spans="1:17" ht="33.75" customHeight="1">
      <c r="A13" s="12" t="s">
        <v>22</v>
      </c>
      <c r="B13" s="65" t="s">
        <v>85</v>
      </c>
      <c r="C13" s="14"/>
      <c r="D13" s="15"/>
      <c r="E13" s="16">
        <f t="shared" si="1"/>
        <v>0</v>
      </c>
      <c r="F13" s="14">
        <v>2500</v>
      </c>
      <c r="G13" s="15">
        <v>2500</v>
      </c>
      <c r="H13" s="16">
        <f t="shared" si="2"/>
        <v>0</v>
      </c>
      <c r="I13" s="14">
        <v>700</v>
      </c>
      <c r="J13" s="15">
        <v>33.26</v>
      </c>
      <c r="K13" s="16">
        <f t="shared" ref="K13:K23" si="4">I13-J13</f>
        <v>666.74</v>
      </c>
      <c r="L13" s="14"/>
      <c r="M13" s="15"/>
      <c r="N13" s="16">
        <f t="shared" si="3"/>
        <v>0</v>
      </c>
      <c r="O13" s="14">
        <f t="shared" si="0"/>
        <v>3200</v>
      </c>
      <c r="P13" s="15">
        <f t="shared" si="0"/>
        <v>2533.2600000000002</v>
      </c>
      <c r="Q13" s="16">
        <f t="shared" si="0"/>
        <v>666.74</v>
      </c>
    </row>
    <row r="14" spans="1:17" ht="24.95" customHeight="1">
      <c r="A14" s="12" t="s">
        <v>23</v>
      </c>
      <c r="B14" s="13" t="s">
        <v>84</v>
      </c>
      <c r="C14" s="14"/>
      <c r="D14" s="15"/>
      <c r="E14" s="16">
        <f t="shared" si="1"/>
        <v>0</v>
      </c>
      <c r="F14" s="14">
        <v>1000</v>
      </c>
      <c r="G14" s="15">
        <v>1000</v>
      </c>
      <c r="H14" s="16">
        <f t="shared" si="2"/>
        <v>0</v>
      </c>
      <c r="I14" s="14"/>
      <c r="J14" s="15"/>
      <c r="K14" s="16">
        <f t="shared" si="4"/>
        <v>0</v>
      </c>
      <c r="L14" s="14">
        <v>1014.69</v>
      </c>
      <c r="M14" s="15">
        <v>1014.69</v>
      </c>
      <c r="N14" s="16">
        <f t="shared" si="3"/>
        <v>0</v>
      </c>
      <c r="O14" s="14">
        <f t="shared" si="0"/>
        <v>2014.69</v>
      </c>
      <c r="P14" s="15">
        <f t="shared" si="0"/>
        <v>2014.69</v>
      </c>
      <c r="Q14" s="16">
        <f t="shared" si="0"/>
        <v>0</v>
      </c>
    </row>
    <row r="15" spans="1:17" ht="24.95" customHeight="1">
      <c r="A15" s="12" t="s">
        <v>24</v>
      </c>
      <c r="B15" s="13" t="s">
        <v>83</v>
      </c>
      <c r="C15" s="14"/>
      <c r="D15" s="15"/>
      <c r="E15" s="16">
        <f t="shared" si="1"/>
        <v>0</v>
      </c>
      <c r="F15" s="14">
        <v>1000</v>
      </c>
      <c r="G15" s="15">
        <v>1000</v>
      </c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1000</v>
      </c>
      <c r="P15" s="15">
        <f t="shared" si="0"/>
        <v>1000</v>
      </c>
      <c r="Q15" s="16">
        <f t="shared" si="0"/>
        <v>0</v>
      </c>
    </row>
    <row r="16" spans="1:17" ht="24.95" customHeight="1">
      <c r="A16" s="12" t="s">
        <v>25</v>
      </c>
      <c r="B16" s="13" t="s">
        <v>86</v>
      </c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>
        <v>6000</v>
      </c>
      <c r="J16" s="15">
        <v>6000</v>
      </c>
      <c r="K16" s="16">
        <f t="shared" si="4"/>
        <v>0</v>
      </c>
      <c r="L16" s="14"/>
      <c r="M16" s="15"/>
      <c r="N16" s="16">
        <f t="shared" ref="N16:N23" si="5">L16-M16</f>
        <v>0</v>
      </c>
      <c r="O16" s="14">
        <f t="shared" si="0"/>
        <v>6000</v>
      </c>
      <c r="P16" s="15">
        <f t="shared" si="0"/>
        <v>6000</v>
      </c>
      <c r="Q16" s="16">
        <f t="shared" si="0"/>
        <v>0</v>
      </c>
    </row>
    <row r="17" spans="1:17" ht="24.95" customHeight="1">
      <c r="A17" s="12" t="s">
        <v>26</v>
      </c>
      <c r="B17" s="13" t="s">
        <v>87</v>
      </c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>
        <v>2200</v>
      </c>
      <c r="J17" s="15">
        <v>0</v>
      </c>
      <c r="K17" s="16">
        <f t="shared" si="4"/>
        <v>2200</v>
      </c>
      <c r="L17" s="14"/>
      <c r="M17" s="15"/>
      <c r="N17" s="16">
        <f t="shared" si="5"/>
        <v>0</v>
      </c>
      <c r="O17" s="14">
        <f t="shared" si="0"/>
        <v>2200</v>
      </c>
      <c r="P17" s="15">
        <f t="shared" si="0"/>
        <v>0</v>
      </c>
      <c r="Q17" s="16">
        <f t="shared" si="0"/>
        <v>2200</v>
      </c>
    </row>
    <row r="18" spans="1:17" ht="24.95" customHeight="1">
      <c r="A18" s="12" t="s">
        <v>27</v>
      </c>
      <c r="B18" s="18" t="s">
        <v>88</v>
      </c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>
        <v>2500</v>
      </c>
      <c r="M18" s="20">
        <v>2275</v>
      </c>
      <c r="N18" s="16">
        <f t="shared" si="5"/>
        <v>225</v>
      </c>
      <c r="O18" s="14">
        <f t="shared" ref="O18:O22" si="6">SUM(C18,F18,I18,L18)</f>
        <v>2500</v>
      </c>
      <c r="P18" s="15">
        <f t="shared" ref="P18:P22" si="7">SUM(D18,G18,J18,M18)</f>
        <v>2275</v>
      </c>
      <c r="Q18" s="16">
        <f t="shared" si="0"/>
        <v>225</v>
      </c>
    </row>
    <row r="19" spans="1:17" ht="27.75" customHeight="1">
      <c r="A19" s="12" t="s">
        <v>62</v>
      </c>
      <c r="B19" s="18" t="s">
        <v>92</v>
      </c>
      <c r="C19" s="22"/>
      <c r="D19" s="20"/>
      <c r="E19" s="16">
        <f t="shared" ref="E19" si="8">C19-D19</f>
        <v>0</v>
      </c>
      <c r="F19" s="22"/>
      <c r="G19" s="20"/>
      <c r="H19" s="16">
        <f t="shared" ref="H19" si="9">F19-G19</f>
        <v>0</v>
      </c>
      <c r="I19" s="22"/>
      <c r="J19" s="20"/>
      <c r="K19" s="16">
        <f t="shared" ref="K19" si="10">I19-J19</f>
        <v>0</v>
      </c>
      <c r="L19" s="22">
        <v>730</v>
      </c>
      <c r="M19" s="20">
        <v>730</v>
      </c>
      <c r="N19" s="16">
        <f t="shared" si="5"/>
        <v>0</v>
      </c>
      <c r="O19" s="14">
        <f t="shared" si="6"/>
        <v>730</v>
      </c>
      <c r="P19" s="15">
        <f t="shared" si="7"/>
        <v>730</v>
      </c>
      <c r="Q19" s="16">
        <f t="shared" si="0"/>
        <v>0</v>
      </c>
    </row>
    <row r="20" spans="1:17" ht="27.75" customHeight="1">
      <c r="A20" s="12" t="s">
        <v>63</v>
      </c>
      <c r="B20" s="18" t="s">
        <v>90</v>
      </c>
      <c r="C20" s="22"/>
      <c r="D20" s="20"/>
      <c r="E20" s="16">
        <f t="shared" ref="E20" si="11">C20-D20</f>
        <v>0</v>
      </c>
      <c r="F20" s="22"/>
      <c r="G20" s="20"/>
      <c r="H20" s="16">
        <f t="shared" ref="H20" si="12">F20-G20</f>
        <v>0</v>
      </c>
      <c r="I20" s="22"/>
      <c r="J20" s="20"/>
      <c r="K20" s="16">
        <f t="shared" ref="K20" si="13">I20-J20</f>
        <v>0</v>
      </c>
      <c r="L20" s="22">
        <v>700</v>
      </c>
      <c r="M20" s="20">
        <v>559</v>
      </c>
      <c r="N20" s="21">
        <f t="shared" si="5"/>
        <v>141</v>
      </c>
      <c r="O20" s="14">
        <f t="shared" si="6"/>
        <v>700</v>
      </c>
      <c r="P20" s="15">
        <f t="shared" si="7"/>
        <v>559</v>
      </c>
      <c r="Q20" s="16">
        <f t="shared" si="0"/>
        <v>141</v>
      </c>
    </row>
    <row r="21" spans="1:17" ht="27.75" customHeight="1">
      <c r="A21" s="12" t="s">
        <v>64</v>
      </c>
      <c r="B21" s="18" t="s">
        <v>91</v>
      </c>
      <c r="C21" s="22"/>
      <c r="D21" s="20"/>
      <c r="E21" s="16">
        <f t="shared" ref="E21" si="14">C21-D21</f>
        <v>0</v>
      </c>
      <c r="F21" s="22"/>
      <c r="G21" s="20"/>
      <c r="H21" s="16">
        <f t="shared" ref="H21" si="15">F21-G21</f>
        <v>0</v>
      </c>
      <c r="I21" s="22"/>
      <c r="J21" s="20"/>
      <c r="K21" s="16">
        <f t="shared" ref="K21" si="16">I21-J21</f>
        <v>0</v>
      </c>
      <c r="L21" s="22">
        <v>870</v>
      </c>
      <c r="M21" s="20">
        <v>870</v>
      </c>
      <c r="N21" s="21">
        <f t="shared" si="5"/>
        <v>0</v>
      </c>
      <c r="O21" s="14">
        <f t="shared" si="6"/>
        <v>870</v>
      </c>
      <c r="P21" s="15">
        <f t="shared" si="7"/>
        <v>870</v>
      </c>
      <c r="Q21" s="16">
        <f t="shared" si="0"/>
        <v>0</v>
      </c>
    </row>
    <row r="22" spans="1:17" ht="27.75" customHeight="1">
      <c r="A22" s="12" t="s">
        <v>67</v>
      </c>
      <c r="B22" s="18" t="s">
        <v>93</v>
      </c>
      <c r="C22" s="22"/>
      <c r="D22" s="20"/>
      <c r="E22" s="16">
        <f t="shared" ref="E22" si="17">C22-D22</f>
        <v>0</v>
      </c>
      <c r="F22" s="22"/>
      <c r="G22" s="20"/>
      <c r="H22" s="16">
        <f t="shared" ref="H22" si="18">F22-G22</f>
        <v>0</v>
      </c>
      <c r="I22" s="22"/>
      <c r="J22" s="20"/>
      <c r="K22" s="16">
        <f t="shared" ref="K22" si="19">I22-J22</f>
        <v>0</v>
      </c>
      <c r="L22" s="22">
        <v>1700</v>
      </c>
      <c r="M22" s="20">
        <v>1690.03</v>
      </c>
      <c r="N22" s="21">
        <f t="shared" si="5"/>
        <v>9.9700000000000273</v>
      </c>
      <c r="O22" s="14">
        <f t="shared" si="6"/>
        <v>1700</v>
      </c>
      <c r="P22" s="15">
        <f t="shared" si="7"/>
        <v>1690.03</v>
      </c>
      <c r="Q22" s="16">
        <f t="shared" si="0"/>
        <v>9.9700000000000273</v>
      </c>
    </row>
    <row r="23" spans="1:17" ht="24.95" customHeight="1" thickBot="1">
      <c r="A23" s="12" t="s">
        <v>71</v>
      </c>
      <c r="B23" s="18" t="s">
        <v>89</v>
      </c>
      <c r="C23" s="22"/>
      <c r="D23" s="20"/>
      <c r="E23" s="16">
        <f t="shared" si="1"/>
        <v>0</v>
      </c>
      <c r="F23" s="22"/>
      <c r="G23" s="20"/>
      <c r="H23" s="16">
        <f t="shared" si="2"/>
        <v>0</v>
      </c>
      <c r="I23" s="22"/>
      <c r="J23" s="20"/>
      <c r="K23" s="16">
        <f t="shared" si="4"/>
        <v>0</v>
      </c>
      <c r="L23" s="22">
        <v>2500</v>
      </c>
      <c r="M23" s="20">
        <v>2500</v>
      </c>
      <c r="N23" s="21">
        <f t="shared" si="5"/>
        <v>0</v>
      </c>
      <c r="O23" s="14">
        <f t="shared" si="0"/>
        <v>2500</v>
      </c>
      <c r="P23" s="15">
        <f t="shared" si="0"/>
        <v>2500</v>
      </c>
      <c r="Q23" s="16">
        <f t="shared" si="0"/>
        <v>0</v>
      </c>
    </row>
    <row r="24" spans="1:17" ht="24.95" customHeight="1" thickBot="1">
      <c r="A24" s="118" t="s">
        <v>13</v>
      </c>
      <c r="B24" s="119"/>
      <c r="C24" s="23">
        <f>SUM(C6:C23)</f>
        <v>9604</v>
      </c>
      <c r="D24" s="24">
        <f>SUM(D6:D23)</f>
        <v>9127.4</v>
      </c>
      <c r="E24" s="6">
        <f>C24-D24</f>
        <v>476.60000000000036</v>
      </c>
      <c r="F24" s="23">
        <f>SUM(F6:F23)</f>
        <v>9869.84</v>
      </c>
      <c r="G24" s="24">
        <f>SUM(G6:G23)</f>
        <v>8485.1</v>
      </c>
      <c r="H24" s="5">
        <f t="shared" ref="H24:Q24" si="20">SUM(H6:H23)</f>
        <v>1384.7400000000002</v>
      </c>
      <c r="I24" s="23">
        <f t="shared" si="20"/>
        <v>10479.369999999999</v>
      </c>
      <c r="J24" s="24">
        <f t="shared" si="20"/>
        <v>6841.66</v>
      </c>
      <c r="K24" s="6">
        <f t="shared" si="20"/>
        <v>3593.41</v>
      </c>
      <c r="L24" s="25">
        <f t="shared" si="20"/>
        <v>12618.48</v>
      </c>
      <c r="M24" s="24">
        <f>SUM(M6:M23)</f>
        <v>12242.51</v>
      </c>
      <c r="N24" s="5">
        <f t="shared" si="20"/>
        <v>375.97</v>
      </c>
      <c r="O24" s="23">
        <f t="shared" si="20"/>
        <v>42571.69</v>
      </c>
      <c r="P24" s="24">
        <f t="shared" si="20"/>
        <v>36696.67</v>
      </c>
      <c r="Q24" s="6">
        <f t="shared" si="20"/>
        <v>5988.89</v>
      </c>
    </row>
    <row r="26" spans="1:17">
      <c r="C26" s="4"/>
      <c r="F26" s="4"/>
      <c r="I26" s="4"/>
      <c r="L26" s="4"/>
      <c r="N26" s="4"/>
    </row>
    <row r="27" spans="1:17">
      <c r="C27" s="4"/>
      <c r="I27" s="4"/>
      <c r="L27" s="4"/>
    </row>
    <row r="28" spans="1:17">
      <c r="D28" s="69"/>
      <c r="E28" s="52"/>
      <c r="F28" s="52"/>
      <c r="G28" s="52"/>
      <c r="H28" s="74"/>
      <c r="I28" s="58"/>
      <c r="J28" s="57"/>
      <c r="K28" s="57"/>
      <c r="L28" s="58"/>
    </row>
    <row r="29" spans="1:17">
      <c r="D29" s="51"/>
      <c r="E29" s="52"/>
      <c r="F29" s="52"/>
      <c r="G29" s="52"/>
      <c r="H29" s="74"/>
      <c r="I29" s="58"/>
      <c r="J29" s="57"/>
      <c r="K29" s="57"/>
      <c r="M29" s="64"/>
      <c r="N29" s="64"/>
      <c r="O29" s="64"/>
      <c r="P29" s="4"/>
    </row>
    <row r="30" spans="1:17">
      <c r="C30" s="4"/>
      <c r="D30" s="69"/>
      <c r="E30" s="52"/>
      <c r="F30" s="52"/>
      <c r="G30" s="52"/>
      <c r="H30" s="74"/>
      <c r="I30" s="58"/>
      <c r="J30" s="57"/>
      <c r="K30" s="57"/>
      <c r="L30" s="67"/>
      <c r="M30" s="52"/>
      <c r="N30" s="52"/>
      <c r="O30" s="52"/>
      <c r="P30" s="74"/>
    </row>
    <row r="31" spans="1:17">
      <c r="D31" s="51"/>
      <c r="E31" s="52"/>
      <c r="F31" s="52"/>
      <c r="G31" s="52"/>
      <c r="H31" s="74"/>
      <c r="I31" s="58"/>
      <c r="J31" s="57"/>
      <c r="K31" s="57"/>
      <c r="L31" s="69"/>
      <c r="M31" s="52"/>
      <c r="N31" s="52"/>
      <c r="O31" s="52"/>
      <c r="P31" s="74"/>
    </row>
    <row r="32" spans="1:17" ht="15">
      <c r="B32" s="26"/>
      <c r="D32" s="69"/>
      <c r="E32" s="52"/>
      <c r="F32" s="67"/>
      <c r="G32" s="52"/>
      <c r="H32" s="52"/>
      <c r="I32" s="52"/>
      <c r="J32" s="74"/>
      <c r="K32" s="57"/>
      <c r="L32" s="51"/>
      <c r="M32" s="52"/>
      <c r="N32" s="52"/>
      <c r="O32" s="52"/>
      <c r="P32" s="74"/>
    </row>
    <row r="33" spans="2:16" ht="15">
      <c r="B33" s="26"/>
      <c r="D33" s="51"/>
      <c r="E33" s="52"/>
      <c r="F33" s="69"/>
      <c r="G33" s="52"/>
      <c r="H33" s="52"/>
      <c r="I33" s="52"/>
      <c r="J33" s="74"/>
      <c r="K33" s="60"/>
      <c r="L33" s="51"/>
      <c r="M33" s="52"/>
      <c r="N33" s="52"/>
      <c r="O33" s="52"/>
      <c r="P33" s="74"/>
    </row>
    <row r="34" spans="2:16" ht="15">
      <c r="B34" s="26"/>
      <c r="D34" s="117"/>
      <c r="E34" s="128"/>
      <c r="F34" s="51"/>
      <c r="G34" s="52"/>
      <c r="H34" s="52"/>
      <c r="I34" s="52"/>
      <c r="J34" s="74"/>
      <c r="K34" s="60"/>
      <c r="L34" s="51"/>
      <c r="M34" s="52"/>
      <c r="N34" s="52"/>
      <c r="O34" s="52"/>
      <c r="P34" s="74"/>
    </row>
    <row r="35" spans="2:16">
      <c r="D35" s="117"/>
      <c r="E35" s="128"/>
      <c r="F35" s="51"/>
      <c r="G35" s="52"/>
      <c r="H35" s="52"/>
      <c r="I35" s="52"/>
      <c r="J35" s="74"/>
      <c r="K35" s="66"/>
      <c r="L35" s="51"/>
      <c r="M35" s="52"/>
      <c r="N35" s="52"/>
      <c r="O35" s="52"/>
      <c r="P35" s="74"/>
    </row>
    <row r="36" spans="2:16" ht="15">
      <c r="D36" s="56"/>
      <c r="E36" s="59"/>
      <c r="F36" s="69"/>
      <c r="G36" s="52"/>
      <c r="H36" s="52"/>
      <c r="I36" s="52"/>
      <c r="J36" s="74"/>
      <c r="K36" s="60"/>
      <c r="L36" s="51"/>
      <c r="M36" s="52"/>
      <c r="N36" s="52"/>
      <c r="O36" s="52"/>
      <c r="P36" s="74"/>
    </row>
    <row r="37" spans="2:16" ht="15">
      <c r="D37" s="56"/>
      <c r="E37" s="59"/>
      <c r="F37" s="51"/>
      <c r="G37" s="52"/>
      <c r="H37" s="52"/>
      <c r="I37" s="52"/>
      <c r="J37" s="75"/>
      <c r="K37" s="66"/>
      <c r="L37" s="51"/>
      <c r="M37" s="52"/>
      <c r="N37" s="52"/>
      <c r="O37" s="52"/>
      <c r="P37" s="74"/>
    </row>
    <row r="38" spans="2:16" ht="15">
      <c r="D38" s="129"/>
      <c r="E38" s="129"/>
      <c r="F38" s="129"/>
      <c r="G38" s="129"/>
      <c r="H38" s="129"/>
      <c r="I38" s="73"/>
      <c r="J38" s="73"/>
      <c r="K38" s="73"/>
      <c r="L38" s="73"/>
    </row>
    <row r="39" spans="2:16">
      <c r="P39" s="4"/>
    </row>
  </sheetData>
  <mergeCells count="12">
    <mergeCell ref="D34:D35"/>
    <mergeCell ref="E34:E35"/>
    <mergeCell ref="D38:H38"/>
    <mergeCell ref="A24:B24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42"/>
  <sheetViews>
    <sheetView topLeftCell="A18" workbookViewId="0">
      <selection activeCell="N30" sqref="N30"/>
    </sheetView>
  </sheetViews>
  <sheetFormatPr defaultRowHeight="14.25"/>
  <cols>
    <col min="1" max="1" width="5.125" customWidth="1"/>
    <col min="2" max="2" width="37.5" customWidth="1"/>
    <col min="3" max="17" width="10.625" customWidth="1"/>
  </cols>
  <sheetData>
    <row r="2" spans="1:17" ht="20.25">
      <c r="A2" s="120" t="s">
        <v>77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34" t="s">
        <v>0</v>
      </c>
      <c r="B4" s="136" t="s">
        <v>12</v>
      </c>
      <c r="C4" s="138" t="s">
        <v>14</v>
      </c>
      <c r="D4" s="139"/>
      <c r="E4" s="140"/>
      <c r="F4" s="138" t="s">
        <v>15</v>
      </c>
      <c r="G4" s="139"/>
      <c r="H4" s="140"/>
      <c r="I4" s="138" t="s">
        <v>16</v>
      </c>
      <c r="J4" s="139"/>
      <c r="K4" s="140"/>
      <c r="L4" s="138" t="s">
        <v>17</v>
      </c>
      <c r="M4" s="139"/>
      <c r="N4" s="140"/>
      <c r="O4" s="138" t="s">
        <v>13</v>
      </c>
      <c r="P4" s="139"/>
      <c r="Q4" s="140"/>
    </row>
    <row r="5" spans="1:17" ht="24.95" customHeight="1" thickBot="1">
      <c r="A5" s="135"/>
      <c r="B5" s="137"/>
      <c r="C5" s="85" t="s">
        <v>5</v>
      </c>
      <c r="D5" s="86" t="s">
        <v>9</v>
      </c>
      <c r="E5" s="87" t="s">
        <v>10</v>
      </c>
      <c r="F5" s="85" t="s">
        <v>5</v>
      </c>
      <c r="G5" s="86" t="s">
        <v>9</v>
      </c>
      <c r="H5" s="87" t="s">
        <v>10</v>
      </c>
      <c r="I5" s="85" t="s">
        <v>5</v>
      </c>
      <c r="J5" s="86" t="s">
        <v>9</v>
      </c>
      <c r="K5" s="87" t="s">
        <v>10</v>
      </c>
      <c r="L5" s="85" t="s">
        <v>5</v>
      </c>
      <c r="M5" s="86" t="s">
        <v>9</v>
      </c>
      <c r="N5" s="87" t="s">
        <v>10</v>
      </c>
      <c r="O5" s="85" t="s">
        <v>5</v>
      </c>
      <c r="P5" s="86" t="s">
        <v>9</v>
      </c>
      <c r="Q5" s="87" t="s">
        <v>10</v>
      </c>
    </row>
    <row r="6" spans="1:17" ht="24.95" customHeight="1">
      <c r="A6" s="7" t="s">
        <v>1</v>
      </c>
      <c r="B6" s="8" t="s">
        <v>94</v>
      </c>
      <c r="C6" s="9">
        <v>6000</v>
      </c>
      <c r="D6" s="10">
        <v>5999.66</v>
      </c>
      <c r="E6" s="11">
        <f>C6-D6</f>
        <v>0.34000000000014552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6000</v>
      </c>
      <c r="P6" s="10">
        <f>SUM(D6,G6,J6,M6)</f>
        <v>5999.66</v>
      </c>
      <c r="Q6" s="11">
        <f>SUM(E6,H6,K6,N6)</f>
        <v>0.34000000000014552</v>
      </c>
    </row>
    <row r="7" spans="1:17" ht="24.95" customHeight="1">
      <c r="A7" s="12" t="s">
        <v>2</v>
      </c>
      <c r="B7" s="13" t="s">
        <v>95</v>
      </c>
      <c r="C7" s="14">
        <v>2000</v>
      </c>
      <c r="D7" s="15">
        <v>2000</v>
      </c>
      <c r="E7" s="16">
        <f>C7-D7</f>
        <v>0</v>
      </c>
      <c r="F7" s="14"/>
      <c r="G7" s="15"/>
      <c r="H7" s="16">
        <f>F7-G7</f>
        <v>0</v>
      </c>
      <c r="I7" s="14"/>
      <c r="J7" s="15"/>
      <c r="K7" s="16">
        <f>I7-J7</f>
        <v>0</v>
      </c>
      <c r="L7" s="14"/>
      <c r="M7" s="15"/>
      <c r="N7" s="16">
        <f>L7-M7</f>
        <v>0</v>
      </c>
      <c r="O7" s="14">
        <f t="shared" ref="O7:Q23" si="0">SUM(C7,F7,I7,L7)</f>
        <v>2000</v>
      </c>
      <c r="P7" s="15">
        <f t="shared" si="0"/>
        <v>2000</v>
      </c>
      <c r="Q7" s="16">
        <f t="shared" si="0"/>
        <v>0</v>
      </c>
    </row>
    <row r="8" spans="1:17" ht="24.95" customHeight="1">
      <c r="A8" s="12" t="s">
        <v>3</v>
      </c>
      <c r="B8" s="13" t="s">
        <v>45</v>
      </c>
      <c r="C8" s="14">
        <v>3272</v>
      </c>
      <c r="D8" s="15">
        <v>3272</v>
      </c>
      <c r="E8" s="16">
        <f t="shared" ref="E8:E27" si="1">C8-D8</f>
        <v>0</v>
      </c>
      <c r="F8" s="14">
        <v>1500</v>
      </c>
      <c r="G8" s="15">
        <v>1486.35</v>
      </c>
      <c r="H8" s="16">
        <f t="shared" ref="H8:H27" si="2">F8-G8</f>
        <v>13.650000000000091</v>
      </c>
      <c r="I8" s="14">
        <v>1514.78</v>
      </c>
      <c r="J8" s="15">
        <v>1514.05</v>
      </c>
      <c r="K8" s="16">
        <f>I8-J8</f>
        <v>0.73000000000001819</v>
      </c>
      <c r="L8" s="14">
        <v>1647.59</v>
      </c>
      <c r="M8" s="15">
        <v>1647.59</v>
      </c>
      <c r="N8" s="16">
        <f t="shared" ref="N8:N15" si="3">L8-M8</f>
        <v>0</v>
      </c>
      <c r="O8" s="14">
        <f t="shared" si="0"/>
        <v>7934.37</v>
      </c>
      <c r="P8" s="15">
        <f t="shared" si="0"/>
        <v>7919.9900000000007</v>
      </c>
      <c r="Q8" s="16">
        <f>SUM(E9,H8,K8,N8)</f>
        <v>14.980000000000132</v>
      </c>
    </row>
    <row r="9" spans="1:17" ht="24.95" customHeight="1">
      <c r="A9" s="12" t="s">
        <v>18</v>
      </c>
      <c r="B9" s="13" t="s">
        <v>4</v>
      </c>
      <c r="C9" s="14">
        <v>700</v>
      </c>
      <c r="D9" s="15">
        <v>699.4</v>
      </c>
      <c r="E9" s="16">
        <f t="shared" si="1"/>
        <v>0.60000000000002274</v>
      </c>
      <c r="F9" s="14">
        <v>700</v>
      </c>
      <c r="G9" s="15">
        <v>697.54</v>
      </c>
      <c r="H9" s="16">
        <f t="shared" si="2"/>
        <v>2.4600000000000364</v>
      </c>
      <c r="I9" s="14">
        <v>600</v>
      </c>
      <c r="J9" s="15">
        <v>594.25</v>
      </c>
      <c r="K9" s="16">
        <f t="shared" ref="K9:K16" si="4">I9-J9</f>
        <v>5.75</v>
      </c>
      <c r="L9" s="14">
        <v>600</v>
      </c>
      <c r="M9" s="15">
        <v>599.97</v>
      </c>
      <c r="N9" s="16">
        <f t="shared" si="3"/>
        <v>2.9999999999972715E-2</v>
      </c>
      <c r="O9" s="14">
        <f t="shared" si="0"/>
        <v>2600</v>
      </c>
      <c r="P9" s="15">
        <f t="shared" si="0"/>
        <v>2591.16</v>
      </c>
      <c r="Q9" s="16">
        <f>SUM(E9,H9,K9,N9)</f>
        <v>8.8400000000000318</v>
      </c>
    </row>
    <row r="10" spans="1:17" ht="24.95" customHeight="1">
      <c r="A10" s="12" t="s">
        <v>19</v>
      </c>
      <c r="B10" s="13" t="s">
        <v>96</v>
      </c>
      <c r="C10" s="14">
        <v>4500</v>
      </c>
      <c r="D10" s="15">
        <v>4500</v>
      </c>
      <c r="E10" s="16">
        <f t="shared" si="1"/>
        <v>0</v>
      </c>
      <c r="F10" s="17"/>
      <c r="G10" s="15"/>
      <c r="H10" s="16">
        <f t="shared" si="2"/>
        <v>0</v>
      </c>
      <c r="I10" s="14"/>
      <c r="J10" s="15"/>
      <c r="K10" s="16">
        <f t="shared" si="4"/>
        <v>0</v>
      </c>
      <c r="L10" s="14"/>
      <c r="M10" s="15"/>
      <c r="N10" s="16">
        <f t="shared" si="3"/>
        <v>0</v>
      </c>
      <c r="O10" s="14">
        <f t="shared" si="0"/>
        <v>4500</v>
      </c>
      <c r="P10" s="15">
        <f t="shared" si="0"/>
        <v>4500</v>
      </c>
      <c r="Q10" s="16">
        <f t="shared" si="0"/>
        <v>0</v>
      </c>
    </row>
    <row r="11" spans="1:17" ht="24.95" customHeight="1">
      <c r="A11" s="12" t="s">
        <v>20</v>
      </c>
      <c r="B11" s="13" t="s">
        <v>97</v>
      </c>
      <c r="C11" s="14"/>
      <c r="D11" s="15"/>
      <c r="E11" s="16">
        <f t="shared" si="1"/>
        <v>0</v>
      </c>
      <c r="F11" s="14">
        <v>3000</v>
      </c>
      <c r="G11" s="15">
        <v>2960.19</v>
      </c>
      <c r="H11" s="16">
        <f t="shared" si="2"/>
        <v>39.809999999999945</v>
      </c>
      <c r="I11" s="14"/>
      <c r="J11" s="15"/>
      <c r="K11" s="16">
        <f t="shared" si="4"/>
        <v>0</v>
      </c>
      <c r="L11" s="14"/>
      <c r="M11" s="15"/>
      <c r="N11" s="16">
        <f t="shared" si="3"/>
        <v>0</v>
      </c>
      <c r="O11" s="14">
        <f t="shared" si="0"/>
        <v>3000</v>
      </c>
      <c r="P11" s="15">
        <f t="shared" si="0"/>
        <v>2960.19</v>
      </c>
      <c r="Q11" s="16">
        <f t="shared" si="0"/>
        <v>39.809999999999945</v>
      </c>
    </row>
    <row r="12" spans="1:17" ht="24.95" customHeight="1">
      <c r="A12" s="12" t="s">
        <v>21</v>
      </c>
      <c r="B12" s="13" t="s">
        <v>98</v>
      </c>
      <c r="C12" s="14"/>
      <c r="D12" s="15"/>
      <c r="E12" s="16">
        <f t="shared" si="1"/>
        <v>0</v>
      </c>
      <c r="F12" s="14">
        <v>2000</v>
      </c>
      <c r="G12" s="15">
        <v>2000</v>
      </c>
      <c r="H12" s="16">
        <f t="shared" si="2"/>
        <v>0</v>
      </c>
      <c r="I12" s="14"/>
      <c r="J12" s="15"/>
      <c r="K12" s="16">
        <f t="shared" si="4"/>
        <v>0</v>
      </c>
      <c r="L12" s="14">
        <v>300</v>
      </c>
      <c r="M12" s="15">
        <v>286.61</v>
      </c>
      <c r="N12" s="16">
        <f t="shared" si="3"/>
        <v>13.389999999999986</v>
      </c>
      <c r="O12" s="14">
        <f t="shared" si="0"/>
        <v>2300</v>
      </c>
      <c r="P12" s="15">
        <f t="shared" si="0"/>
        <v>2286.61</v>
      </c>
      <c r="Q12" s="16">
        <f t="shared" si="0"/>
        <v>13.389999999999986</v>
      </c>
    </row>
    <row r="13" spans="1:17" ht="24.95" customHeight="1">
      <c r="A13" s="12" t="s">
        <v>22</v>
      </c>
      <c r="B13" s="13" t="s">
        <v>99</v>
      </c>
      <c r="C13" s="14"/>
      <c r="D13" s="15"/>
      <c r="E13" s="16">
        <f t="shared" si="1"/>
        <v>0</v>
      </c>
      <c r="F13" s="14">
        <v>0</v>
      </c>
      <c r="G13" s="15">
        <v>0</v>
      </c>
      <c r="H13" s="16">
        <f t="shared" si="2"/>
        <v>0</v>
      </c>
      <c r="I13" s="14"/>
      <c r="J13" s="15"/>
      <c r="K13" s="16">
        <f t="shared" si="4"/>
        <v>0</v>
      </c>
      <c r="L13" s="14"/>
      <c r="M13" s="15"/>
      <c r="N13" s="16">
        <f t="shared" si="3"/>
        <v>0</v>
      </c>
      <c r="O13" s="14">
        <f t="shared" si="0"/>
        <v>0</v>
      </c>
      <c r="P13" s="15">
        <f t="shared" si="0"/>
        <v>0</v>
      </c>
      <c r="Q13" s="16">
        <f t="shared" si="0"/>
        <v>0</v>
      </c>
    </row>
    <row r="14" spans="1:17" ht="24.95" customHeight="1">
      <c r="A14" s="12" t="s">
        <v>23</v>
      </c>
      <c r="B14" s="65" t="s">
        <v>110</v>
      </c>
      <c r="C14" s="14"/>
      <c r="D14" s="15"/>
      <c r="E14" s="16">
        <f t="shared" si="1"/>
        <v>0</v>
      </c>
      <c r="F14" s="14">
        <v>4500</v>
      </c>
      <c r="G14" s="15">
        <v>4500</v>
      </c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4500</v>
      </c>
      <c r="P14" s="15">
        <f t="shared" si="0"/>
        <v>4500</v>
      </c>
      <c r="Q14" s="16">
        <f t="shared" si="0"/>
        <v>0</v>
      </c>
    </row>
    <row r="15" spans="1:17" ht="28.5">
      <c r="A15" s="12" t="s">
        <v>24</v>
      </c>
      <c r="B15" s="65" t="s">
        <v>101</v>
      </c>
      <c r="C15" s="14"/>
      <c r="D15" s="15"/>
      <c r="E15" s="16">
        <f t="shared" si="1"/>
        <v>0</v>
      </c>
      <c r="F15" s="14">
        <v>5000</v>
      </c>
      <c r="G15" s="15">
        <v>0</v>
      </c>
      <c r="H15" s="16">
        <f t="shared" si="2"/>
        <v>5000</v>
      </c>
      <c r="I15" s="14"/>
      <c r="J15" s="15"/>
      <c r="K15" s="16">
        <f t="shared" si="4"/>
        <v>0</v>
      </c>
      <c r="L15" s="14"/>
      <c r="M15" s="15"/>
      <c r="N15" s="16">
        <f t="shared" si="3"/>
        <v>0</v>
      </c>
      <c r="O15" s="14">
        <f t="shared" si="0"/>
        <v>5000</v>
      </c>
      <c r="P15" s="15">
        <f t="shared" si="0"/>
        <v>0</v>
      </c>
      <c r="Q15" s="16">
        <f t="shared" si="0"/>
        <v>5000</v>
      </c>
    </row>
    <row r="16" spans="1:17" ht="24.95" customHeight="1">
      <c r="A16" s="12" t="s">
        <v>25</v>
      </c>
      <c r="B16" s="13" t="s">
        <v>102</v>
      </c>
      <c r="C16" s="14"/>
      <c r="D16" s="15"/>
      <c r="E16" s="16">
        <f t="shared" si="1"/>
        <v>0</v>
      </c>
      <c r="F16" s="14">
        <v>324.01</v>
      </c>
      <c r="G16" s="15">
        <v>324.01</v>
      </c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324.01</v>
      </c>
      <c r="P16" s="15">
        <f t="shared" si="0"/>
        <v>324.01</v>
      </c>
      <c r="Q16" s="16">
        <f t="shared" si="0"/>
        <v>0</v>
      </c>
    </row>
    <row r="17" spans="1:17" ht="24.95" customHeight="1">
      <c r="A17" s="12" t="s">
        <v>26</v>
      </c>
      <c r="B17" s="13" t="s">
        <v>86</v>
      </c>
      <c r="C17" s="14"/>
      <c r="D17" s="15"/>
      <c r="E17" s="16">
        <f t="shared" si="1"/>
        <v>0</v>
      </c>
      <c r="F17" s="14"/>
      <c r="G17" s="15"/>
      <c r="H17" s="16">
        <f t="shared" ref="H17:H22" si="5">F17-G17</f>
        <v>0</v>
      </c>
      <c r="I17" s="14"/>
      <c r="J17" s="15"/>
      <c r="K17" s="16">
        <f t="shared" ref="K17:K22" si="6">I17-J17</f>
        <v>0</v>
      </c>
      <c r="L17" s="14">
        <v>7500</v>
      </c>
      <c r="M17" s="15">
        <v>6772.54</v>
      </c>
      <c r="N17" s="16">
        <f t="shared" ref="N17:N22" si="7">L17-M17</f>
        <v>727.46</v>
      </c>
      <c r="O17" s="14">
        <f t="shared" ref="O17:O22" si="8">SUM(C17,F17,I17,L17)</f>
        <v>7500</v>
      </c>
      <c r="P17" s="15">
        <f t="shared" ref="P17:P22" si="9">SUM(D17,G17,J17,M17)</f>
        <v>6772.54</v>
      </c>
      <c r="Q17" s="16">
        <f t="shared" ref="Q17:Q22" si="10">SUM(E17,H17,K17,N17)</f>
        <v>727.46</v>
      </c>
    </row>
    <row r="18" spans="1:17" ht="24.95" customHeight="1">
      <c r="A18" s="12" t="s">
        <v>27</v>
      </c>
      <c r="B18" s="13" t="s">
        <v>104</v>
      </c>
      <c r="C18" s="14"/>
      <c r="D18" s="15"/>
      <c r="E18" s="16">
        <f t="shared" si="1"/>
        <v>0</v>
      </c>
      <c r="F18" s="14"/>
      <c r="G18" s="15"/>
      <c r="H18" s="16">
        <f t="shared" si="5"/>
        <v>0</v>
      </c>
      <c r="I18" s="14"/>
      <c r="J18" s="15"/>
      <c r="K18" s="16">
        <f t="shared" si="6"/>
        <v>0</v>
      </c>
      <c r="L18" s="14">
        <v>5000</v>
      </c>
      <c r="M18" s="15">
        <v>5000</v>
      </c>
      <c r="N18" s="16">
        <f t="shared" si="7"/>
        <v>0</v>
      </c>
      <c r="O18" s="14">
        <f t="shared" si="8"/>
        <v>5000</v>
      </c>
      <c r="P18" s="15">
        <f t="shared" si="9"/>
        <v>5000</v>
      </c>
      <c r="Q18" s="16">
        <f t="shared" si="10"/>
        <v>0</v>
      </c>
    </row>
    <row r="19" spans="1:17" ht="24.95" customHeight="1">
      <c r="A19" s="12" t="s">
        <v>62</v>
      </c>
      <c r="B19" s="13" t="s">
        <v>103</v>
      </c>
      <c r="C19" s="14"/>
      <c r="D19" s="15"/>
      <c r="E19" s="16">
        <f t="shared" si="1"/>
        <v>0</v>
      </c>
      <c r="F19" s="14"/>
      <c r="G19" s="15"/>
      <c r="H19" s="16">
        <f t="shared" si="5"/>
        <v>0</v>
      </c>
      <c r="I19" s="14"/>
      <c r="J19" s="15"/>
      <c r="K19" s="16">
        <f t="shared" si="6"/>
        <v>0</v>
      </c>
      <c r="L19" s="14"/>
      <c r="M19" s="15"/>
      <c r="N19" s="16">
        <f t="shared" si="7"/>
        <v>0</v>
      </c>
      <c r="O19" s="14">
        <f t="shared" si="8"/>
        <v>0</v>
      </c>
      <c r="P19" s="15">
        <f t="shared" si="9"/>
        <v>0</v>
      </c>
      <c r="Q19" s="16">
        <f t="shared" si="10"/>
        <v>0</v>
      </c>
    </row>
    <row r="20" spans="1:17" ht="24.95" customHeight="1">
      <c r="A20" s="12" t="s">
        <v>63</v>
      </c>
      <c r="B20" s="13" t="s">
        <v>105</v>
      </c>
      <c r="C20" s="14"/>
      <c r="D20" s="15"/>
      <c r="E20" s="16">
        <f t="shared" si="1"/>
        <v>0</v>
      </c>
      <c r="F20" s="14"/>
      <c r="G20" s="15"/>
      <c r="H20" s="16">
        <f t="shared" si="5"/>
        <v>0</v>
      </c>
      <c r="I20" s="14"/>
      <c r="J20" s="15"/>
      <c r="K20" s="16">
        <f t="shared" si="6"/>
        <v>0</v>
      </c>
      <c r="L20" s="14">
        <v>700</v>
      </c>
      <c r="M20" s="15">
        <v>691.02</v>
      </c>
      <c r="N20" s="16">
        <f t="shared" si="7"/>
        <v>8.9800000000000182</v>
      </c>
      <c r="O20" s="14">
        <f t="shared" si="8"/>
        <v>700</v>
      </c>
      <c r="P20" s="15">
        <f t="shared" si="9"/>
        <v>691.02</v>
      </c>
      <c r="Q20" s="16">
        <f t="shared" si="10"/>
        <v>8.9800000000000182</v>
      </c>
    </row>
    <row r="21" spans="1:17" ht="24.95" customHeight="1">
      <c r="A21" s="12" t="s">
        <v>64</v>
      </c>
      <c r="B21" s="13" t="s">
        <v>112</v>
      </c>
      <c r="C21" s="14"/>
      <c r="D21" s="15"/>
      <c r="E21" s="16">
        <f t="shared" si="1"/>
        <v>0</v>
      </c>
      <c r="F21" s="14"/>
      <c r="G21" s="15"/>
      <c r="H21" s="16">
        <f t="shared" si="5"/>
        <v>0</v>
      </c>
      <c r="I21" s="14"/>
      <c r="J21" s="15"/>
      <c r="K21" s="16">
        <f t="shared" si="6"/>
        <v>0</v>
      </c>
      <c r="L21" s="14">
        <v>1000</v>
      </c>
      <c r="M21" s="15">
        <v>989</v>
      </c>
      <c r="N21" s="16">
        <f t="shared" si="7"/>
        <v>11</v>
      </c>
      <c r="O21" s="14">
        <f t="shared" si="8"/>
        <v>1000</v>
      </c>
      <c r="P21" s="15">
        <f t="shared" si="9"/>
        <v>989</v>
      </c>
      <c r="Q21" s="16">
        <f t="shared" si="10"/>
        <v>11</v>
      </c>
    </row>
    <row r="22" spans="1:17" ht="24.95" customHeight="1">
      <c r="A22" s="12" t="s">
        <v>67</v>
      </c>
      <c r="B22" s="13" t="s">
        <v>106</v>
      </c>
      <c r="C22" s="14"/>
      <c r="D22" s="15"/>
      <c r="E22" s="16">
        <f t="shared" si="1"/>
        <v>0</v>
      </c>
      <c r="F22" s="14"/>
      <c r="G22" s="15"/>
      <c r="H22" s="16">
        <f t="shared" si="5"/>
        <v>0</v>
      </c>
      <c r="I22" s="14"/>
      <c r="J22" s="15"/>
      <c r="K22" s="16">
        <f t="shared" si="6"/>
        <v>0</v>
      </c>
      <c r="L22" s="14">
        <v>3000</v>
      </c>
      <c r="M22" s="15">
        <v>0</v>
      </c>
      <c r="N22" s="16">
        <f t="shared" si="7"/>
        <v>3000</v>
      </c>
      <c r="O22" s="14">
        <f t="shared" si="8"/>
        <v>3000</v>
      </c>
      <c r="P22" s="15">
        <f t="shared" si="9"/>
        <v>0</v>
      </c>
      <c r="Q22" s="16">
        <f t="shared" si="10"/>
        <v>3000</v>
      </c>
    </row>
    <row r="23" spans="1:17" ht="24.95" customHeight="1">
      <c r="A23" s="12" t="s">
        <v>71</v>
      </c>
      <c r="B23" s="65" t="s">
        <v>111</v>
      </c>
      <c r="C23" s="14"/>
      <c r="D23" s="15"/>
      <c r="E23" s="16">
        <f t="shared" si="1"/>
        <v>0</v>
      </c>
      <c r="F23" s="14"/>
      <c r="G23" s="15"/>
      <c r="H23" s="16">
        <f t="shared" si="2"/>
        <v>0</v>
      </c>
      <c r="I23" s="14">
        <v>5000</v>
      </c>
      <c r="J23" s="15">
        <v>4883.8599999999997</v>
      </c>
      <c r="K23" s="16">
        <f t="shared" ref="K23:K27" si="11">I23-J23</f>
        <v>116.14000000000033</v>
      </c>
      <c r="L23" s="14">
        <v>2000</v>
      </c>
      <c r="M23" s="15">
        <v>2000</v>
      </c>
      <c r="N23" s="16">
        <f>L23-M23</f>
        <v>0</v>
      </c>
      <c r="O23" s="14">
        <f t="shared" si="0"/>
        <v>7000</v>
      </c>
      <c r="P23" s="15">
        <f t="shared" si="0"/>
        <v>6883.86</v>
      </c>
      <c r="Q23" s="16">
        <f t="shared" si="0"/>
        <v>116.14000000000033</v>
      </c>
    </row>
    <row r="24" spans="1:17" ht="24.95" customHeight="1">
      <c r="A24" s="12" t="s">
        <v>72</v>
      </c>
      <c r="B24" s="18" t="s">
        <v>89</v>
      </c>
      <c r="C24" s="22"/>
      <c r="D24" s="20"/>
      <c r="E24" s="16">
        <f t="shared" si="1"/>
        <v>0</v>
      </c>
      <c r="F24" s="22"/>
      <c r="G24" s="20"/>
      <c r="H24" s="16">
        <f t="shared" si="2"/>
        <v>0</v>
      </c>
      <c r="I24" s="22">
        <v>2000</v>
      </c>
      <c r="J24" s="20">
        <v>2000</v>
      </c>
      <c r="K24" s="16">
        <f t="shared" si="11"/>
        <v>0</v>
      </c>
      <c r="L24" s="22"/>
      <c r="M24" s="20"/>
      <c r="N24" s="16">
        <f t="shared" ref="N24:N27" si="12">L24-M24</f>
        <v>0</v>
      </c>
      <c r="O24" s="14">
        <f t="shared" ref="O24:O27" si="13">SUM(C24,F24,I24,L24)</f>
        <v>2000</v>
      </c>
      <c r="P24" s="15">
        <f t="shared" ref="P24:P27" si="14">SUM(D24,G24,J24,M24)</f>
        <v>2000</v>
      </c>
      <c r="Q24" s="16">
        <f t="shared" ref="Q24:Q27" si="15">SUM(E24,H24,K24,N24)</f>
        <v>0</v>
      </c>
    </row>
    <row r="25" spans="1:17" ht="24.95" customHeight="1">
      <c r="A25" s="12" t="s">
        <v>73</v>
      </c>
      <c r="B25" s="18" t="s">
        <v>109</v>
      </c>
      <c r="C25" s="22"/>
      <c r="D25" s="20"/>
      <c r="E25" s="16">
        <f t="shared" si="1"/>
        <v>0</v>
      </c>
      <c r="F25" s="22"/>
      <c r="G25" s="20"/>
      <c r="H25" s="16">
        <f t="shared" si="2"/>
        <v>0</v>
      </c>
      <c r="I25" s="22">
        <v>1500</v>
      </c>
      <c r="J25" s="20">
        <v>1500</v>
      </c>
      <c r="K25" s="16">
        <f t="shared" si="11"/>
        <v>0</v>
      </c>
      <c r="L25" s="22"/>
      <c r="M25" s="20"/>
      <c r="N25" s="16">
        <f t="shared" si="12"/>
        <v>0</v>
      </c>
      <c r="O25" s="14">
        <f t="shared" si="13"/>
        <v>1500</v>
      </c>
      <c r="P25" s="15">
        <f t="shared" si="14"/>
        <v>1500</v>
      </c>
      <c r="Q25" s="16">
        <f t="shared" si="15"/>
        <v>0</v>
      </c>
    </row>
    <row r="26" spans="1:17" ht="24.95" customHeight="1">
      <c r="A26" s="12" t="s">
        <v>107</v>
      </c>
      <c r="B26" s="18" t="s">
        <v>100</v>
      </c>
      <c r="C26" s="22"/>
      <c r="D26" s="20"/>
      <c r="E26" s="16">
        <f t="shared" si="1"/>
        <v>0</v>
      </c>
      <c r="F26" s="22"/>
      <c r="G26" s="20"/>
      <c r="H26" s="16">
        <f t="shared" si="2"/>
        <v>0</v>
      </c>
      <c r="I26" s="22">
        <v>7500</v>
      </c>
      <c r="J26" s="20">
        <v>7500</v>
      </c>
      <c r="K26" s="16">
        <f t="shared" si="11"/>
        <v>0</v>
      </c>
      <c r="L26" s="22"/>
      <c r="M26" s="20"/>
      <c r="N26" s="16">
        <f t="shared" si="12"/>
        <v>0</v>
      </c>
      <c r="O26" s="14">
        <f t="shared" si="13"/>
        <v>7500</v>
      </c>
      <c r="P26" s="15">
        <f t="shared" si="14"/>
        <v>7500</v>
      </c>
      <c r="Q26" s="16">
        <f t="shared" si="15"/>
        <v>0</v>
      </c>
    </row>
    <row r="27" spans="1:17" ht="24.95" customHeight="1" thickBot="1">
      <c r="A27" s="12" t="s">
        <v>108</v>
      </c>
      <c r="B27" s="18" t="s">
        <v>103</v>
      </c>
      <c r="C27" s="22"/>
      <c r="D27" s="20"/>
      <c r="E27" s="16">
        <f t="shared" si="1"/>
        <v>0</v>
      </c>
      <c r="F27" s="22"/>
      <c r="G27" s="20"/>
      <c r="H27" s="16">
        <f t="shared" si="2"/>
        <v>0</v>
      </c>
      <c r="I27" s="22"/>
      <c r="J27" s="20"/>
      <c r="K27" s="16">
        <f t="shared" si="11"/>
        <v>0</v>
      </c>
      <c r="L27" s="22">
        <v>250</v>
      </c>
      <c r="M27" s="20">
        <v>0</v>
      </c>
      <c r="N27" s="16">
        <f t="shared" si="12"/>
        <v>250</v>
      </c>
      <c r="O27" s="14">
        <f t="shared" si="13"/>
        <v>250</v>
      </c>
      <c r="P27" s="15">
        <f t="shared" si="14"/>
        <v>0</v>
      </c>
      <c r="Q27" s="16">
        <f t="shared" si="15"/>
        <v>250</v>
      </c>
    </row>
    <row r="28" spans="1:17" ht="21" customHeight="1" thickBot="1">
      <c r="A28" s="118" t="s">
        <v>13</v>
      </c>
      <c r="B28" s="119"/>
      <c r="C28" s="23">
        <f>SUM(C6:C27)</f>
        <v>16472</v>
      </c>
      <c r="D28" s="24">
        <f>SUM(D6:D27)</f>
        <v>16471.059999999998</v>
      </c>
      <c r="E28" s="6">
        <f>C28-D28</f>
        <v>0.94000000000232831</v>
      </c>
      <c r="F28" s="23">
        <f t="shared" ref="F28:Q28" si="16">SUM(F6:F27)</f>
        <v>17024.009999999998</v>
      </c>
      <c r="G28" s="24">
        <f t="shared" si="16"/>
        <v>11968.09</v>
      </c>
      <c r="H28" s="5">
        <f t="shared" si="16"/>
        <v>5055.92</v>
      </c>
      <c r="I28" s="23">
        <f t="shared" si="16"/>
        <v>18114.78</v>
      </c>
      <c r="J28" s="24">
        <f t="shared" si="16"/>
        <v>17992.16</v>
      </c>
      <c r="K28" s="6">
        <f t="shared" si="16"/>
        <v>122.62000000000035</v>
      </c>
      <c r="L28" s="25">
        <f>SUM(L6:L27)</f>
        <v>21997.59</v>
      </c>
      <c r="M28" s="24">
        <f>SUM(M6:M27)</f>
        <v>17986.73</v>
      </c>
      <c r="N28" s="5">
        <f>SUM(N6:N27)</f>
        <v>4010.86</v>
      </c>
      <c r="O28" s="23">
        <f t="shared" si="16"/>
        <v>73608.38</v>
      </c>
      <c r="P28" s="24">
        <f t="shared" si="16"/>
        <v>64418.04</v>
      </c>
      <c r="Q28" s="6">
        <f t="shared" si="16"/>
        <v>9190.9400000000023</v>
      </c>
    </row>
    <row r="30" spans="1:17">
      <c r="N30" s="4"/>
    </row>
    <row r="31" spans="1:17">
      <c r="C31" s="4"/>
      <c r="I31" s="4"/>
      <c r="L31" s="4"/>
    </row>
    <row r="32" spans="1:17" ht="15">
      <c r="B32" s="26"/>
      <c r="D32" s="56"/>
      <c r="E32" s="59"/>
      <c r="F32" s="51"/>
      <c r="G32" s="52"/>
      <c r="H32" s="52"/>
      <c r="I32" s="69"/>
      <c r="J32" s="52"/>
      <c r="K32" s="78"/>
      <c r="L32" s="52"/>
      <c r="M32" s="52"/>
      <c r="N32" s="52"/>
      <c r="O32" s="74"/>
    </row>
    <row r="33" spans="2:15" ht="15">
      <c r="B33" s="26"/>
      <c r="D33" s="56"/>
      <c r="E33" s="59"/>
      <c r="F33" s="51"/>
      <c r="G33" s="52"/>
      <c r="H33" s="52"/>
      <c r="I33" s="76"/>
      <c r="J33" s="52"/>
      <c r="K33" s="69"/>
      <c r="L33" s="52"/>
      <c r="M33" s="52"/>
      <c r="N33" s="52"/>
      <c r="O33" s="74"/>
    </row>
    <row r="34" spans="2:15" ht="15">
      <c r="B34" s="26"/>
      <c r="D34" s="56"/>
      <c r="E34" s="59"/>
      <c r="F34" s="69"/>
      <c r="G34" s="52"/>
      <c r="H34" s="52"/>
      <c r="I34" s="69"/>
      <c r="J34" s="52"/>
      <c r="K34" s="76"/>
      <c r="L34" s="52"/>
      <c r="M34" s="52"/>
      <c r="N34" s="52"/>
      <c r="O34" s="74"/>
    </row>
    <row r="35" spans="2:15">
      <c r="D35" s="56"/>
      <c r="E35" s="59"/>
      <c r="F35" s="51"/>
      <c r="G35" s="52"/>
      <c r="H35" s="52"/>
      <c r="I35" s="69"/>
      <c r="J35" s="52"/>
      <c r="K35" s="69"/>
      <c r="L35" s="52"/>
      <c r="M35" s="52"/>
      <c r="N35" s="52"/>
      <c r="O35" s="74"/>
    </row>
    <row r="36" spans="2:15">
      <c r="D36" s="56"/>
      <c r="E36" s="59"/>
      <c r="F36" s="56"/>
      <c r="G36" s="56"/>
      <c r="H36" s="56"/>
      <c r="I36" s="69"/>
      <c r="J36" s="52"/>
      <c r="K36" s="69"/>
      <c r="L36" s="52"/>
      <c r="M36" s="52"/>
      <c r="N36" s="52"/>
      <c r="O36" s="74"/>
    </row>
    <row r="37" spans="2:15">
      <c r="D37" s="56"/>
      <c r="E37" s="59"/>
      <c r="F37" s="56"/>
      <c r="G37" s="56"/>
      <c r="H37" s="56"/>
      <c r="I37" s="69"/>
      <c r="J37" s="52"/>
      <c r="K37" s="69"/>
      <c r="L37" s="52"/>
      <c r="M37" s="52"/>
      <c r="N37" s="52"/>
      <c r="O37" s="74"/>
    </row>
    <row r="38" spans="2:15" ht="15">
      <c r="D38" s="129"/>
      <c r="E38" s="129"/>
      <c r="F38" s="129"/>
      <c r="G38" s="129"/>
      <c r="H38" s="129"/>
      <c r="I38" s="51"/>
      <c r="J38" s="52"/>
      <c r="K38" s="69"/>
      <c r="L38" s="52"/>
      <c r="M38" s="52"/>
      <c r="N38" s="52"/>
      <c r="O38" s="74"/>
    </row>
    <row r="39" spans="2:15">
      <c r="I39" s="51"/>
      <c r="J39" s="52"/>
      <c r="K39" s="51"/>
      <c r="L39" s="52"/>
      <c r="M39" s="52"/>
      <c r="N39" s="52"/>
      <c r="O39" s="74"/>
    </row>
    <row r="40" spans="2:15">
      <c r="K40" s="51"/>
      <c r="L40" s="52"/>
      <c r="M40" s="52"/>
      <c r="N40" s="52"/>
      <c r="O40" s="74"/>
    </row>
    <row r="41" spans="2:15" ht="15">
      <c r="K41" s="51"/>
      <c r="L41" s="52"/>
      <c r="M41" s="52"/>
      <c r="N41" s="52"/>
      <c r="O41" s="75"/>
    </row>
    <row r="42" spans="2:15">
      <c r="M42" s="4"/>
    </row>
  </sheetData>
  <mergeCells count="10">
    <mergeCell ref="D38:H38"/>
    <mergeCell ref="A28:B28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28"/>
  <sheetViews>
    <sheetView workbookViewId="0">
      <selection activeCell="L20" sqref="L20"/>
    </sheetView>
  </sheetViews>
  <sheetFormatPr defaultRowHeight="14.25"/>
  <cols>
    <col min="1" max="1" width="4.875" customWidth="1"/>
    <col min="2" max="2" width="30" customWidth="1"/>
    <col min="3" max="17" width="10.625" customWidth="1"/>
  </cols>
  <sheetData>
    <row r="2" spans="1:17" ht="20.25">
      <c r="A2" s="120" t="s">
        <v>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4</v>
      </c>
      <c r="C6" s="9">
        <v>500</v>
      </c>
      <c r="D6" s="10">
        <v>416.6</v>
      </c>
      <c r="E6" s="11">
        <f>C6-D6</f>
        <v>83.399999999999977</v>
      </c>
      <c r="F6" s="9">
        <v>436</v>
      </c>
      <c r="G6" s="10">
        <v>435.79</v>
      </c>
      <c r="H6" s="11">
        <f>F6-G6</f>
        <v>0.20999999999997954</v>
      </c>
      <c r="I6" s="9">
        <v>500</v>
      </c>
      <c r="J6" s="10">
        <v>493.81</v>
      </c>
      <c r="K6" s="11">
        <f>I6-J6</f>
        <v>6.1899999999999977</v>
      </c>
      <c r="L6" s="9">
        <v>275.83</v>
      </c>
      <c r="M6" s="10">
        <v>274.77999999999997</v>
      </c>
      <c r="N6" s="16">
        <f>L6-M6</f>
        <v>1.0500000000000114</v>
      </c>
      <c r="O6" s="9">
        <f>SUM(C6,F6,I6,L6)</f>
        <v>1711.83</v>
      </c>
      <c r="P6" s="10">
        <f>SUM(D6,G6,J6,M6)</f>
        <v>1620.98</v>
      </c>
      <c r="Q6" s="11">
        <f>SUM(E6,H6,K6,N6)</f>
        <v>90.849999999999966</v>
      </c>
    </row>
    <row r="7" spans="1:17" ht="24.95" customHeight="1">
      <c r="A7" s="12" t="s">
        <v>2</v>
      </c>
      <c r="B7" s="13" t="s">
        <v>52</v>
      </c>
      <c r="C7" s="14">
        <v>6000</v>
      </c>
      <c r="D7" s="15">
        <v>5999.9</v>
      </c>
      <c r="E7" s="16">
        <f>C7-D7</f>
        <v>0.1000000000003638</v>
      </c>
      <c r="F7" s="14">
        <v>8280.67</v>
      </c>
      <c r="G7" s="15">
        <v>8280</v>
      </c>
      <c r="H7" s="16">
        <f>F7-G7</f>
        <v>0.67000000000007276</v>
      </c>
      <c r="I7" s="14">
        <v>6220.44</v>
      </c>
      <c r="J7" s="15">
        <v>6220.44</v>
      </c>
      <c r="K7" s="16">
        <f>I7-J7</f>
        <v>0</v>
      </c>
      <c r="L7" s="14">
        <v>9600</v>
      </c>
      <c r="M7" s="15">
        <v>9600</v>
      </c>
      <c r="N7" s="16">
        <f>L7-M7</f>
        <v>0</v>
      </c>
      <c r="O7" s="14">
        <f t="shared" ref="O7:Q15" si="0">SUM(C7,F7,I7,L7)</f>
        <v>30101.11</v>
      </c>
      <c r="P7" s="15">
        <f t="shared" si="0"/>
        <v>30100.34</v>
      </c>
      <c r="Q7" s="16">
        <f t="shared" si="0"/>
        <v>0.77000000000043656</v>
      </c>
    </row>
    <row r="8" spans="1:17" ht="24.95" customHeight="1">
      <c r="A8" s="12" t="s">
        <v>3</v>
      </c>
      <c r="B8" s="13" t="s">
        <v>136</v>
      </c>
      <c r="C8" s="14">
        <v>4000</v>
      </c>
      <c r="D8" s="15">
        <v>3948</v>
      </c>
      <c r="E8" s="16">
        <f t="shared" ref="E8:E15" si="1">C8-D8</f>
        <v>52</v>
      </c>
      <c r="F8" s="14">
        <v>734</v>
      </c>
      <c r="G8" s="15">
        <v>650</v>
      </c>
      <c r="H8" s="16">
        <f t="shared" ref="H8:H15" si="2">F8-G8</f>
        <v>84</v>
      </c>
      <c r="I8" s="14">
        <v>2500</v>
      </c>
      <c r="J8" s="15">
        <v>2500</v>
      </c>
      <c r="K8" s="16">
        <f>I8-J8</f>
        <v>0</v>
      </c>
      <c r="L8" s="14"/>
      <c r="M8" s="15"/>
      <c r="N8" s="16">
        <f t="shared" ref="N8:N14" si="3">L8-M8</f>
        <v>0</v>
      </c>
      <c r="O8" s="14">
        <f t="shared" si="0"/>
        <v>7234</v>
      </c>
      <c r="P8" s="15">
        <f t="shared" si="0"/>
        <v>7098</v>
      </c>
      <c r="Q8" s="16">
        <f>SUM(E9,H8,K8,N8)</f>
        <v>84</v>
      </c>
    </row>
    <row r="9" spans="1:17" ht="24.95" customHeight="1">
      <c r="A9" s="12" t="s">
        <v>18</v>
      </c>
      <c r="B9" s="13" t="s">
        <v>137</v>
      </c>
      <c r="C9" s="14">
        <v>500</v>
      </c>
      <c r="D9" s="15">
        <v>500</v>
      </c>
      <c r="E9" s="16">
        <f t="shared" si="1"/>
        <v>0</v>
      </c>
      <c r="F9" s="14"/>
      <c r="G9" s="15"/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500</v>
      </c>
      <c r="P9" s="15">
        <f t="shared" si="0"/>
        <v>500</v>
      </c>
      <c r="Q9" s="16">
        <f>SUM(E9,H9,K9,N9)</f>
        <v>0</v>
      </c>
    </row>
    <row r="10" spans="1:17" ht="24.95" customHeight="1">
      <c r="A10" s="12" t="s">
        <v>19</v>
      </c>
      <c r="B10" s="13" t="s">
        <v>97</v>
      </c>
      <c r="C10" s="14"/>
      <c r="D10" s="15"/>
      <c r="E10" s="16">
        <f t="shared" si="1"/>
        <v>0</v>
      </c>
      <c r="F10" s="14">
        <v>1000</v>
      </c>
      <c r="G10" s="15">
        <v>1000</v>
      </c>
      <c r="H10" s="16">
        <f t="shared" si="2"/>
        <v>0</v>
      </c>
      <c r="I10" s="14"/>
      <c r="J10" s="15"/>
      <c r="K10" s="16">
        <f>I10-J10</f>
        <v>0</v>
      </c>
      <c r="L10" s="14">
        <v>1400</v>
      </c>
      <c r="M10" s="15">
        <v>1400</v>
      </c>
      <c r="N10" s="16">
        <f t="shared" si="3"/>
        <v>0</v>
      </c>
      <c r="O10" s="14">
        <f t="shared" si="0"/>
        <v>2400</v>
      </c>
      <c r="P10" s="15">
        <f t="shared" si="0"/>
        <v>2400</v>
      </c>
      <c r="Q10" s="16">
        <f t="shared" si="0"/>
        <v>0</v>
      </c>
    </row>
    <row r="11" spans="1:17" ht="24.95" customHeight="1">
      <c r="A11" s="12" t="s">
        <v>20</v>
      </c>
      <c r="B11" s="13" t="s">
        <v>138</v>
      </c>
      <c r="C11" s="14"/>
      <c r="D11" s="15"/>
      <c r="E11" s="16">
        <f t="shared" si="1"/>
        <v>0</v>
      </c>
      <c r="F11" s="14">
        <v>850</v>
      </c>
      <c r="G11" s="15">
        <v>850</v>
      </c>
      <c r="H11" s="16">
        <f t="shared" si="2"/>
        <v>0</v>
      </c>
      <c r="I11" s="14">
        <v>1000</v>
      </c>
      <c r="J11" s="15">
        <v>943.82</v>
      </c>
      <c r="K11" s="16">
        <v>0</v>
      </c>
      <c r="L11" s="14">
        <v>1000</v>
      </c>
      <c r="M11" s="15">
        <v>996.63</v>
      </c>
      <c r="N11" s="16">
        <f t="shared" si="3"/>
        <v>3.3700000000000045</v>
      </c>
      <c r="O11" s="14">
        <f t="shared" si="0"/>
        <v>2850</v>
      </c>
      <c r="P11" s="15">
        <f t="shared" si="0"/>
        <v>2790.4500000000003</v>
      </c>
      <c r="Q11" s="16">
        <f t="shared" si="0"/>
        <v>3.3700000000000045</v>
      </c>
    </row>
    <row r="12" spans="1:17" ht="24.95" customHeight="1">
      <c r="A12" s="12" t="s">
        <v>21</v>
      </c>
      <c r="B12" s="13" t="s">
        <v>139</v>
      </c>
      <c r="C12" s="14"/>
      <c r="D12" s="15"/>
      <c r="E12" s="16">
        <f t="shared" si="1"/>
        <v>0</v>
      </c>
      <c r="F12" s="14"/>
      <c r="G12" s="15"/>
      <c r="H12" s="16">
        <f t="shared" si="2"/>
        <v>0</v>
      </c>
      <c r="I12" s="14">
        <v>1650</v>
      </c>
      <c r="J12" s="15">
        <v>1649</v>
      </c>
      <c r="K12" s="16">
        <f>I12-J12</f>
        <v>1</v>
      </c>
      <c r="L12" s="14"/>
      <c r="M12" s="15"/>
      <c r="N12" s="16">
        <f t="shared" si="3"/>
        <v>0</v>
      </c>
      <c r="O12" s="14">
        <f t="shared" si="0"/>
        <v>1650</v>
      </c>
      <c r="P12" s="15">
        <f t="shared" si="0"/>
        <v>1649</v>
      </c>
      <c r="Q12" s="16">
        <f t="shared" si="0"/>
        <v>1</v>
      </c>
    </row>
    <row r="13" spans="1:17" ht="24.95" customHeight="1">
      <c r="A13" s="12" t="s">
        <v>22</v>
      </c>
      <c r="B13" s="13" t="s">
        <v>140</v>
      </c>
      <c r="C13" s="14"/>
      <c r="D13" s="15"/>
      <c r="E13" s="16">
        <f t="shared" si="1"/>
        <v>0</v>
      </c>
      <c r="F13" s="14"/>
      <c r="G13" s="15"/>
      <c r="H13" s="16">
        <f t="shared" si="2"/>
        <v>0</v>
      </c>
      <c r="I13" s="14"/>
      <c r="J13" s="15"/>
      <c r="K13" s="16">
        <f t="shared" ref="K13:K15" si="4">I13-J13</f>
        <v>0</v>
      </c>
      <c r="L13" s="14">
        <v>2000</v>
      </c>
      <c r="M13" s="15">
        <v>2000</v>
      </c>
      <c r="N13" s="16">
        <f t="shared" si="3"/>
        <v>0</v>
      </c>
      <c r="O13" s="14">
        <f t="shared" si="0"/>
        <v>2000</v>
      </c>
      <c r="P13" s="15">
        <f t="shared" si="0"/>
        <v>2000</v>
      </c>
      <c r="Q13" s="16">
        <f t="shared" si="0"/>
        <v>0</v>
      </c>
    </row>
    <row r="14" spans="1:17" ht="24.95" customHeight="1">
      <c r="A14" s="12" t="s">
        <v>23</v>
      </c>
      <c r="B14" s="13"/>
      <c r="C14" s="14"/>
      <c r="D14" s="15"/>
      <c r="E14" s="16">
        <f t="shared" si="1"/>
        <v>0</v>
      </c>
      <c r="F14" s="14"/>
      <c r="G14" s="15"/>
      <c r="H14" s="16">
        <f t="shared" si="2"/>
        <v>0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0</v>
      </c>
      <c r="P14" s="15">
        <f t="shared" si="0"/>
        <v>0</v>
      </c>
      <c r="Q14" s="16">
        <f t="shared" si="0"/>
        <v>0</v>
      </c>
    </row>
    <row r="15" spans="1:17" ht="24.95" customHeight="1" thickBot="1">
      <c r="A15" s="12" t="s">
        <v>24</v>
      </c>
      <c r="B15" s="18"/>
      <c r="C15" s="22"/>
      <c r="D15" s="20"/>
      <c r="E15" s="16">
        <f t="shared" si="1"/>
        <v>0</v>
      </c>
      <c r="F15" s="22"/>
      <c r="G15" s="20"/>
      <c r="H15" s="16">
        <f t="shared" si="2"/>
        <v>0</v>
      </c>
      <c r="I15" s="22"/>
      <c r="J15" s="20"/>
      <c r="K15" s="16">
        <f t="shared" si="4"/>
        <v>0</v>
      </c>
      <c r="L15" s="22"/>
      <c r="M15" s="20"/>
      <c r="N15" s="21">
        <f>L15-M15</f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 thickBot="1">
      <c r="A16" s="118" t="s">
        <v>13</v>
      </c>
      <c r="B16" s="119"/>
      <c r="C16" s="23">
        <f>SUM(C6:C15)</f>
        <v>11000</v>
      </c>
      <c r="D16" s="24">
        <f>SUM(D6:D15)</f>
        <v>10864.5</v>
      </c>
      <c r="E16" s="6">
        <f>C16-D16</f>
        <v>135.5</v>
      </c>
      <c r="F16" s="23">
        <f t="shared" ref="F16:Q16" si="5">SUM(F6:F15)</f>
        <v>11300.67</v>
      </c>
      <c r="G16" s="24">
        <f t="shared" si="5"/>
        <v>11215.79</v>
      </c>
      <c r="H16" s="5">
        <f t="shared" si="5"/>
        <v>84.880000000000052</v>
      </c>
      <c r="I16" s="23">
        <f t="shared" si="5"/>
        <v>11870.439999999999</v>
      </c>
      <c r="J16" s="24">
        <f t="shared" si="5"/>
        <v>11807.07</v>
      </c>
      <c r="K16" s="6">
        <f t="shared" si="5"/>
        <v>7.1899999999999977</v>
      </c>
      <c r="L16" s="25">
        <f>SUM(L6:L15)</f>
        <v>14275.83</v>
      </c>
      <c r="M16" s="24">
        <f>SUM(M6:M15)</f>
        <v>14271.41</v>
      </c>
      <c r="N16" s="5">
        <f t="shared" si="5"/>
        <v>4.4200000000000159</v>
      </c>
      <c r="O16" s="23">
        <f t="shared" si="5"/>
        <v>48446.94</v>
      </c>
      <c r="P16" s="24">
        <f t="shared" si="5"/>
        <v>48158.77</v>
      </c>
      <c r="Q16" s="6">
        <f t="shared" si="5"/>
        <v>179.99000000000041</v>
      </c>
    </row>
    <row r="18" spans="2:15">
      <c r="N18" s="4"/>
    </row>
    <row r="19" spans="2:15">
      <c r="C19" s="4"/>
      <c r="I19" s="51"/>
      <c r="J19" s="52"/>
      <c r="K19" s="52"/>
      <c r="L19" s="80"/>
      <c r="M19" s="74"/>
    </row>
    <row r="20" spans="2:15">
      <c r="F20" s="51"/>
      <c r="G20" s="52"/>
      <c r="H20" s="52"/>
      <c r="I20" s="53"/>
      <c r="J20" s="52"/>
      <c r="K20" s="52"/>
      <c r="L20" s="74"/>
      <c r="M20" s="74"/>
    </row>
    <row r="21" spans="2:15">
      <c r="C21" s="56"/>
      <c r="D21" s="59"/>
      <c r="E21" s="56"/>
      <c r="F21" s="53"/>
      <c r="G21" s="52"/>
      <c r="H21" s="52"/>
      <c r="I21" s="128"/>
      <c r="J21" s="52"/>
      <c r="K21" s="79"/>
      <c r="L21" s="64"/>
      <c r="M21" s="64"/>
      <c r="N21" s="64"/>
      <c r="O21" s="77"/>
    </row>
    <row r="22" spans="2:15">
      <c r="C22" s="56"/>
      <c r="D22" s="59"/>
      <c r="E22" s="56"/>
      <c r="F22" s="51"/>
      <c r="G22" s="52"/>
      <c r="H22" s="52"/>
      <c r="I22" s="128"/>
      <c r="J22" s="52"/>
      <c r="K22" s="51"/>
      <c r="L22" s="52"/>
      <c r="M22" s="52"/>
      <c r="N22" s="52"/>
      <c r="O22" s="74"/>
    </row>
    <row r="23" spans="2:15">
      <c r="C23" s="56"/>
      <c r="D23" s="59"/>
      <c r="E23" s="56"/>
      <c r="F23" s="51"/>
      <c r="G23" s="52"/>
      <c r="H23" s="52"/>
      <c r="I23" s="51"/>
      <c r="J23" s="52"/>
      <c r="K23" s="51"/>
      <c r="L23" s="52"/>
      <c r="M23" s="52"/>
      <c r="N23" s="52"/>
      <c r="O23" s="74"/>
    </row>
    <row r="24" spans="2:15" ht="15.75">
      <c r="B24" s="26"/>
      <c r="C24" s="56"/>
      <c r="D24" s="59"/>
      <c r="E24" s="56"/>
      <c r="F24" s="61"/>
      <c r="G24" s="61"/>
      <c r="H24" s="61"/>
      <c r="I24" s="69"/>
      <c r="J24" s="52"/>
      <c r="K24" s="54"/>
      <c r="L24" s="52"/>
      <c r="M24" s="52"/>
      <c r="N24" s="52"/>
      <c r="O24" s="74"/>
    </row>
    <row r="25" spans="2:15" ht="15.75">
      <c r="B25" s="26"/>
      <c r="C25" s="56"/>
      <c r="D25" s="59"/>
      <c r="E25" s="56"/>
      <c r="F25" s="56"/>
      <c r="G25" s="56"/>
      <c r="H25" s="58"/>
      <c r="I25" s="61"/>
      <c r="J25" s="61"/>
      <c r="K25" s="54"/>
      <c r="L25" s="52"/>
      <c r="M25" s="52"/>
      <c r="N25" s="52"/>
      <c r="O25" s="74"/>
    </row>
    <row r="26" spans="2:15" ht="15">
      <c r="B26" s="26"/>
      <c r="C26" s="56"/>
      <c r="D26" s="59"/>
      <c r="E26" s="56"/>
      <c r="F26" s="56"/>
      <c r="G26" s="56"/>
      <c r="H26" s="57"/>
      <c r="K26" s="51"/>
      <c r="L26" s="52"/>
      <c r="M26" s="52"/>
      <c r="N26" s="52"/>
      <c r="O26" s="74"/>
    </row>
    <row r="27" spans="2:15" ht="15">
      <c r="C27" s="129"/>
      <c r="D27" s="129"/>
      <c r="E27" s="129"/>
      <c r="F27" s="129"/>
      <c r="G27" s="129"/>
      <c r="H27" s="73"/>
      <c r="I27" s="73"/>
      <c r="J27" s="73"/>
      <c r="K27" s="69"/>
      <c r="L27" s="52"/>
      <c r="M27" s="52"/>
      <c r="N27" s="52"/>
      <c r="O27" s="74"/>
    </row>
    <row r="28" spans="2:15" ht="15">
      <c r="K28" s="61"/>
      <c r="L28" s="61"/>
      <c r="M28" s="61"/>
      <c r="N28" s="61"/>
      <c r="O28" s="63"/>
    </row>
  </sheetData>
  <mergeCells count="11">
    <mergeCell ref="C27:G27"/>
    <mergeCell ref="I21:I22"/>
    <mergeCell ref="A16:B16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0"/>
  <sheetViews>
    <sheetView topLeftCell="A7" workbookViewId="0">
      <selection activeCell="N21" sqref="N21"/>
    </sheetView>
  </sheetViews>
  <sheetFormatPr defaultRowHeight="14.25"/>
  <cols>
    <col min="1" max="1" width="5.375" customWidth="1"/>
    <col min="2" max="2" width="36.875" customWidth="1"/>
    <col min="3" max="17" width="10.625" customWidth="1"/>
  </cols>
  <sheetData>
    <row r="2" spans="1:17" ht="20.25">
      <c r="A2" s="120" t="s">
        <v>113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" thickBot="1"/>
    <row r="4" spans="1:17" ht="24.95" customHeight="1">
      <c r="A4" s="121" t="s">
        <v>0</v>
      </c>
      <c r="B4" s="123" t="s">
        <v>12</v>
      </c>
      <c r="C4" s="125" t="s">
        <v>14</v>
      </c>
      <c r="D4" s="126"/>
      <c r="E4" s="127"/>
      <c r="F4" s="125" t="s">
        <v>15</v>
      </c>
      <c r="G4" s="126"/>
      <c r="H4" s="127"/>
      <c r="I4" s="125" t="s">
        <v>16</v>
      </c>
      <c r="J4" s="126"/>
      <c r="K4" s="127"/>
      <c r="L4" s="125" t="s">
        <v>17</v>
      </c>
      <c r="M4" s="126"/>
      <c r="N4" s="127"/>
      <c r="O4" s="125" t="s">
        <v>13</v>
      </c>
      <c r="P4" s="126"/>
      <c r="Q4" s="127"/>
    </row>
    <row r="5" spans="1:17" ht="24.95" customHeight="1" thickBot="1">
      <c r="A5" s="122"/>
      <c r="B5" s="124"/>
      <c r="C5" s="3" t="s">
        <v>5</v>
      </c>
      <c r="D5" s="2" t="s">
        <v>9</v>
      </c>
      <c r="E5" s="1" t="s">
        <v>10</v>
      </c>
      <c r="F5" s="3" t="s">
        <v>5</v>
      </c>
      <c r="G5" s="2" t="s">
        <v>9</v>
      </c>
      <c r="H5" s="1" t="s">
        <v>10</v>
      </c>
      <c r="I5" s="3" t="s">
        <v>5</v>
      </c>
      <c r="J5" s="2" t="s">
        <v>9</v>
      </c>
      <c r="K5" s="1" t="s">
        <v>10</v>
      </c>
      <c r="L5" s="3" t="s">
        <v>5</v>
      </c>
      <c r="M5" s="2" t="s">
        <v>9</v>
      </c>
      <c r="N5" s="1" t="s">
        <v>10</v>
      </c>
      <c r="O5" s="3" t="s">
        <v>5</v>
      </c>
      <c r="P5" s="2" t="s">
        <v>9</v>
      </c>
      <c r="Q5" s="1" t="s">
        <v>10</v>
      </c>
    </row>
    <row r="6" spans="1:17" ht="24.95" customHeight="1">
      <c r="A6" s="7" t="s">
        <v>1</v>
      </c>
      <c r="B6" s="8" t="s">
        <v>141</v>
      </c>
      <c r="C6" s="9">
        <v>1000</v>
      </c>
      <c r="D6" s="10">
        <v>1000</v>
      </c>
      <c r="E6" s="11">
        <f>C6-D6</f>
        <v>0</v>
      </c>
      <c r="F6" s="9"/>
      <c r="G6" s="10"/>
      <c r="H6" s="11">
        <f>F6-G6</f>
        <v>0</v>
      </c>
      <c r="I6" s="9"/>
      <c r="J6" s="10"/>
      <c r="K6" s="11">
        <f>I6-J6</f>
        <v>0</v>
      </c>
      <c r="L6" s="9"/>
      <c r="M6" s="10"/>
      <c r="N6" s="16">
        <f>L6-M6</f>
        <v>0</v>
      </c>
      <c r="O6" s="9">
        <f>SUM(C6,F6,I6,L6)</f>
        <v>1000</v>
      </c>
      <c r="P6" s="10">
        <f>SUM(D6,G6,J6,M6)</f>
        <v>1000</v>
      </c>
      <c r="Q6" s="11">
        <f>SUM(E6,H6,K6,N6)</f>
        <v>0</v>
      </c>
    </row>
    <row r="7" spans="1:17" ht="24.95" customHeight="1">
      <c r="A7" s="12" t="s">
        <v>2</v>
      </c>
      <c r="B7" s="13" t="s">
        <v>4</v>
      </c>
      <c r="C7" s="14">
        <v>250</v>
      </c>
      <c r="D7" s="15">
        <v>250</v>
      </c>
      <c r="E7" s="16">
        <f>C7-D7</f>
        <v>0</v>
      </c>
      <c r="F7" s="14">
        <v>539</v>
      </c>
      <c r="G7" s="15">
        <v>537.77</v>
      </c>
      <c r="H7" s="16">
        <f>F7-G7</f>
        <v>1.2300000000000182</v>
      </c>
      <c r="I7" s="14">
        <v>400</v>
      </c>
      <c r="J7" s="15">
        <v>349.37</v>
      </c>
      <c r="K7" s="16">
        <f>I7-J7</f>
        <v>50.629999999999995</v>
      </c>
      <c r="L7" s="14">
        <v>400</v>
      </c>
      <c r="M7" s="15">
        <v>227.95</v>
      </c>
      <c r="N7" s="16">
        <f>L7-M7</f>
        <v>172.05</v>
      </c>
      <c r="O7" s="14">
        <f t="shared" ref="O7:Q18" si="0">SUM(C7,F7,I7,L7)</f>
        <v>1589</v>
      </c>
      <c r="P7" s="15">
        <f t="shared" si="0"/>
        <v>1365.09</v>
      </c>
      <c r="Q7" s="16">
        <f t="shared" si="0"/>
        <v>223.91000000000003</v>
      </c>
    </row>
    <row r="8" spans="1:17" ht="24.95" customHeight="1">
      <c r="A8" s="12" t="s">
        <v>3</v>
      </c>
      <c r="B8" s="13" t="s">
        <v>45</v>
      </c>
      <c r="C8" s="14">
        <v>1000</v>
      </c>
      <c r="D8" s="15">
        <v>999.92</v>
      </c>
      <c r="E8" s="16">
        <f t="shared" ref="E8:E18" si="1">C8-D8</f>
        <v>8.0000000000040927E-2</v>
      </c>
      <c r="F8" s="14">
        <v>1000</v>
      </c>
      <c r="G8" s="15">
        <v>999.45</v>
      </c>
      <c r="H8" s="16">
        <f t="shared" ref="H8:H18" si="2">F8-G8</f>
        <v>0.54999999999995453</v>
      </c>
      <c r="I8" s="14">
        <v>1000</v>
      </c>
      <c r="J8" s="15">
        <v>993.53</v>
      </c>
      <c r="K8" s="16">
        <f>I8-J8</f>
        <v>6.4700000000000273</v>
      </c>
      <c r="L8" s="14">
        <v>2000</v>
      </c>
      <c r="M8" s="15">
        <v>1995.89</v>
      </c>
      <c r="N8" s="16">
        <f t="shared" ref="N8:N15" si="3">L8-M8</f>
        <v>4.1099999999999</v>
      </c>
      <c r="O8" s="14">
        <f t="shared" si="0"/>
        <v>5000</v>
      </c>
      <c r="P8" s="15">
        <f t="shared" si="0"/>
        <v>4988.79</v>
      </c>
      <c r="Q8" s="16">
        <f>SUM(E9,H8,K8,N8)</f>
        <v>12.769999999999868</v>
      </c>
    </row>
    <row r="9" spans="1:17" ht="24.95" customHeight="1">
      <c r="A9" s="12" t="s">
        <v>18</v>
      </c>
      <c r="B9" s="13" t="s">
        <v>145</v>
      </c>
      <c r="C9" s="14">
        <v>670</v>
      </c>
      <c r="D9" s="15">
        <v>668.36</v>
      </c>
      <c r="E9" s="16">
        <f t="shared" si="1"/>
        <v>1.6399999999999864</v>
      </c>
      <c r="F9" s="14"/>
      <c r="G9" s="15"/>
      <c r="H9" s="16">
        <f t="shared" si="2"/>
        <v>0</v>
      </c>
      <c r="I9" s="14"/>
      <c r="J9" s="15"/>
      <c r="K9" s="16">
        <v>0</v>
      </c>
      <c r="L9" s="14"/>
      <c r="M9" s="15"/>
      <c r="N9" s="16">
        <f t="shared" si="3"/>
        <v>0</v>
      </c>
      <c r="O9" s="14">
        <f t="shared" si="0"/>
        <v>670</v>
      </c>
      <c r="P9" s="15">
        <f t="shared" si="0"/>
        <v>668.36</v>
      </c>
      <c r="Q9" s="16">
        <f>SUM(E9,H9,K9,N9)</f>
        <v>1.6399999999999864</v>
      </c>
    </row>
    <row r="10" spans="1:17" ht="24.95" customHeight="1">
      <c r="A10" s="12" t="s">
        <v>19</v>
      </c>
      <c r="B10" s="13" t="s">
        <v>142</v>
      </c>
      <c r="C10" s="14">
        <v>250</v>
      </c>
      <c r="D10" s="15">
        <v>250</v>
      </c>
      <c r="E10" s="16">
        <f t="shared" si="1"/>
        <v>0</v>
      </c>
      <c r="F10" s="14">
        <v>300</v>
      </c>
      <c r="G10" s="15">
        <v>294</v>
      </c>
      <c r="H10" s="16">
        <f t="shared" si="2"/>
        <v>6</v>
      </c>
      <c r="I10" s="14">
        <v>300</v>
      </c>
      <c r="J10" s="15">
        <v>300</v>
      </c>
      <c r="K10" s="16">
        <f>I10-J10</f>
        <v>0</v>
      </c>
      <c r="L10" s="14">
        <v>300</v>
      </c>
      <c r="M10" s="15">
        <v>300</v>
      </c>
      <c r="N10" s="16">
        <f t="shared" si="3"/>
        <v>0</v>
      </c>
      <c r="O10" s="14">
        <f t="shared" si="0"/>
        <v>1150</v>
      </c>
      <c r="P10" s="15">
        <f t="shared" si="0"/>
        <v>1144</v>
      </c>
      <c r="Q10" s="16">
        <f t="shared" si="0"/>
        <v>6</v>
      </c>
    </row>
    <row r="11" spans="1:17" ht="24.95" customHeight="1">
      <c r="A11" s="12" t="s">
        <v>20</v>
      </c>
      <c r="B11" s="13" t="s">
        <v>143</v>
      </c>
      <c r="C11" s="14">
        <v>2830</v>
      </c>
      <c r="D11" s="15">
        <v>2804.56</v>
      </c>
      <c r="E11" s="16">
        <f t="shared" si="1"/>
        <v>25.440000000000055</v>
      </c>
      <c r="F11" s="14"/>
      <c r="G11" s="15"/>
      <c r="H11" s="16">
        <f t="shared" si="2"/>
        <v>0</v>
      </c>
      <c r="I11" s="14"/>
      <c r="J11" s="15"/>
      <c r="K11" s="16">
        <v>0</v>
      </c>
      <c r="L11" s="14"/>
      <c r="M11" s="15"/>
      <c r="N11" s="16">
        <f t="shared" si="3"/>
        <v>0</v>
      </c>
      <c r="O11" s="14">
        <f t="shared" si="0"/>
        <v>2830</v>
      </c>
      <c r="P11" s="15">
        <f t="shared" si="0"/>
        <v>2804.56</v>
      </c>
      <c r="Q11" s="16">
        <f t="shared" si="0"/>
        <v>25.440000000000055</v>
      </c>
    </row>
    <row r="12" spans="1:17" ht="24.95" customHeight="1">
      <c r="A12" s="12" t="s">
        <v>21</v>
      </c>
      <c r="B12" s="13" t="s">
        <v>144</v>
      </c>
      <c r="C12" s="14">
        <v>8534</v>
      </c>
      <c r="D12" s="15">
        <v>8534</v>
      </c>
      <c r="E12" s="16">
        <f t="shared" si="1"/>
        <v>0</v>
      </c>
      <c r="F12" s="14"/>
      <c r="G12" s="15"/>
      <c r="H12" s="16">
        <f t="shared" si="2"/>
        <v>0</v>
      </c>
      <c r="I12" s="14"/>
      <c r="J12" s="15"/>
      <c r="K12" s="16">
        <f>I12-J12</f>
        <v>0</v>
      </c>
      <c r="L12" s="14"/>
      <c r="M12" s="15"/>
      <c r="N12" s="16">
        <f t="shared" si="3"/>
        <v>0</v>
      </c>
      <c r="O12" s="14">
        <f t="shared" si="0"/>
        <v>8534</v>
      </c>
      <c r="P12" s="15">
        <f t="shared" si="0"/>
        <v>8534</v>
      </c>
      <c r="Q12" s="16">
        <f t="shared" si="0"/>
        <v>0</v>
      </c>
    </row>
    <row r="13" spans="1:17" ht="24.95" customHeight="1">
      <c r="A13" s="12" t="s">
        <v>22</v>
      </c>
      <c r="B13" s="13" t="s">
        <v>11</v>
      </c>
      <c r="C13" s="14"/>
      <c r="D13" s="15"/>
      <c r="E13" s="16">
        <f t="shared" si="1"/>
        <v>0</v>
      </c>
      <c r="F13" s="14">
        <v>12592.46</v>
      </c>
      <c r="G13" s="15">
        <v>12583</v>
      </c>
      <c r="H13" s="16">
        <f t="shared" si="2"/>
        <v>9.4599999999991269</v>
      </c>
      <c r="I13" s="14">
        <v>14189.08</v>
      </c>
      <c r="J13" s="15">
        <v>14105.03</v>
      </c>
      <c r="K13" s="16">
        <f t="shared" ref="K13:K18" si="4">I13-J13</f>
        <v>84.049999999999272</v>
      </c>
      <c r="L13" s="14">
        <v>16698.560000000001</v>
      </c>
      <c r="M13" s="15">
        <v>16625.91</v>
      </c>
      <c r="N13" s="16">
        <f t="shared" si="3"/>
        <v>72.650000000001455</v>
      </c>
      <c r="O13" s="14">
        <f t="shared" si="0"/>
        <v>43480.100000000006</v>
      </c>
      <c r="P13" s="15">
        <f t="shared" si="0"/>
        <v>43313.94</v>
      </c>
      <c r="Q13" s="16">
        <f t="shared" si="0"/>
        <v>166.15999999999985</v>
      </c>
    </row>
    <row r="14" spans="1:17" ht="24.95" customHeight="1">
      <c r="A14" s="12" t="s">
        <v>23</v>
      </c>
      <c r="B14" s="13" t="s">
        <v>146</v>
      </c>
      <c r="C14" s="14"/>
      <c r="D14" s="15"/>
      <c r="E14" s="16">
        <f t="shared" si="1"/>
        <v>0</v>
      </c>
      <c r="F14" s="14">
        <v>548.5</v>
      </c>
      <c r="G14" s="15">
        <v>548.48</v>
      </c>
      <c r="H14" s="16">
        <f t="shared" si="2"/>
        <v>1.999999999998181E-2</v>
      </c>
      <c r="I14" s="14"/>
      <c r="J14" s="15"/>
      <c r="K14" s="16">
        <f t="shared" si="4"/>
        <v>0</v>
      </c>
      <c r="L14" s="14"/>
      <c r="M14" s="15"/>
      <c r="N14" s="16">
        <f t="shared" si="3"/>
        <v>0</v>
      </c>
      <c r="O14" s="14">
        <f t="shared" si="0"/>
        <v>548.5</v>
      </c>
      <c r="P14" s="15">
        <f t="shared" si="0"/>
        <v>548.48</v>
      </c>
      <c r="Q14" s="16">
        <f t="shared" si="0"/>
        <v>1.999999999998181E-2</v>
      </c>
    </row>
    <row r="15" spans="1:17" ht="24.95" customHeight="1">
      <c r="A15" s="12" t="s">
        <v>24</v>
      </c>
      <c r="B15" s="13"/>
      <c r="C15" s="14"/>
      <c r="D15" s="15"/>
      <c r="E15" s="16">
        <f t="shared" si="1"/>
        <v>0</v>
      </c>
      <c r="F15" s="14"/>
      <c r="G15" s="15"/>
      <c r="H15" s="16">
        <f t="shared" si="2"/>
        <v>0</v>
      </c>
      <c r="I15" s="14"/>
      <c r="J15" s="15"/>
      <c r="K15" s="16">
        <f>I15-J15</f>
        <v>0</v>
      </c>
      <c r="L15" s="14"/>
      <c r="M15" s="15"/>
      <c r="N15" s="16">
        <f t="shared" si="3"/>
        <v>0</v>
      </c>
      <c r="O15" s="14">
        <f t="shared" si="0"/>
        <v>0</v>
      </c>
      <c r="P15" s="15">
        <f t="shared" si="0"/>
        <v>0</v>
      </c>
      <c r="Q15" s="16">
        <f t="shared" si="0"/>
        <v>0</v>
      </c>
    </row>
    <row r="16" spans="1:17" ht="24.95" customHeight="1">
      <c r="A16" s="12" t="s">
        <v>25</v>
      </c>
      <c r="B16" s="13"/>
      <c r="C16" s="14"/>
      <c r="D16" s="15"/>
      <c r="E16" s="16">
        <f t="shared" si="1"/>
        <v>0</v>
      </c>
      <c r="F16" s="14"/>
      <c r="G16" s="15"/>
      <c r="H16" s="16">
        <f t="shared" si="2"/>
        <v>0</v>
      </c>
      <c r="I16" s="14"/>
      <c r="J16" s="15"/>
      <c r="K16" s="16">
        <f t="shared" si="4"/>
        <v>0</v>
      </c>
      <c r="L16" s="14"/>
      <c r="M16" s="15"/>
      <c r="N16" s="16">
        <f>L16-M16</f>
        <v>0</v>
      </c>
      <c r="O16" s="14">
        <f t="shared" si="0"/>
        <v>0</v>
      </c>
      <c r="P16" s="15">
        <f t="shared" si="0"/>
        <v>0</v>
      </c>
      <c r="Q16" s="16">
        <f t="shared" si="0"/>
        <v>0</v>
      </c>
    </row>
    <row r="17" spans="1:17" ht="24.95" customHeight="1">
      <c r="A17" s="12" t="s">
        <v>26</v>
      </c>
      <c r="B17" s="13"/>
      <c r="C17" s="14"/>
      <c r="D17" s="15"/>
      <c r="E17" s="16">
        <f t="shared" si="1"/>
        <v>0</v>
      </c>
      <c r="F17" s="14"/>
      <c r="G17" s="15"/>
      <c r="H17" s="16">
        <f t="shared" si="2"/>
        <v>0</v>
      </c>
      <c r="I17" s="14"/>
      <c r="J17" s="15"/>
      <c r="K17" s="16">
        <f t="shared" si="4"/>
        <v>0</v>
      </c>
      <c r="L17" s="14"/>
      <c r="M17" s="15"/>
      <c r="N17" s="16">
        <f>L17-M17</f>
        <v>0</v>
      </c>
      <c r="O17" s="14">
        <f t="shared" si="0"/>
        <v>0</v>
      </c>
      <c r="P17" s="15">
        <f t="shared" si="0"/>
        <v>0</v>
      </c>
      <c r="Q17" s="16">
        <f t="shared" si="0"/>
        <v>0</v>
      </c>
    </row>
    <row r="18" spans="1:17" ht="24.95" customHeight="1" thickBot="1">
      <c r="A18" s="12" t="s">
        <v>27</v>
      </c>
      <c r="B18" s="18"/>
      <c r="C18" s="22"/>
      <c r="D18" s="20"/>
      <c r="E18" s="16">
        <f t="shared" si="1"/>
        <v>0</v>
      </c>
      <c r="F18" s="22"/>
      <c r="G18" s="20"/>
      <c r="H18" s="16">
        <f t="shared" si="2"/>
        <v>0</v>
      </c>
      <c r="I18" s="22"/>
      <c r="J18" s="20"/>
      <c r="K18" s="16">
        <f t="shared" si="4"/>
        <v>0</v>
      </c>
      <c r="L18" s="22"/>
      <c r="M18" s="20"/>
      <c r="N18" s="21">
        <f>L18-M18</f>
        <v>0</v>
      </c>
      <c r="O18" s="14">
        <f t="shared" si="0"/>
        <v>0</v>
      </c>
      <c r="P18" s="15">
        <f t="shared" si="0"/>
        <v>0</v>
      </c>
      <c r="Q18" s="16">
        <f t="shared" si="0"/>
        <v>0</v>
      </c>
    </row>
    <row r="19" spans="1:17" ht="24.95" customHeight="1" thickBot="1">
      <c r="A19" s="118" t="s">
        <v>13</v>
      </c>
      <c r="B19" s="119"/>
      <c r="C19" s="23">
        <f>SUM(C6:C18)</f>
        <v>14534</v>
      </c>
      <c r="D19" s="24">
        <f>SUM(D6:D18)</f>
        <v>14506.84</v>
      </c>
      <c r="E19" s="6">
        <f>C19-D19</f>
        <v>27.159999999999854</v>
      </c>
      <c r="F19" s="23">
        <f>SUM(F6:F18)</f>
        <v>14979.96</v>
      </c>
      <c r="G19" s="24">
        <f>SUM(G6:G18)</f>
        <v>14962.699999999999</v>
      </c>
      <c r="H19" s="5">
        <f t="shared" ref="H19:Q19" si="5">SUM(H6:H18)</f>
        <v>17.259999999999081</v>
      </c>
      <c r="I19" s="23">
        <f t="shared" si="5"/>
        <v>15889.08</v>
      </c>
      <c r="J19" s="24">
        <f t="shared" si="5"/>
        <v>15747.93</v>
      </c>
      <c r="K19" s="6">
        <f t="shared" si="5"/>
        <v>141.1499999999993</v>
      </c>
      <c r="L19" s="25">
        <f>SUM(L6:L18)</f>
        <v>19398.560000000001</v>
      </c>
      <c r="M19" s="24">
        <f>SUM(M6:M18)</f>
        <v>19149.75</v>
      </c>
      <c r="N19" s="5">
        <f>SUM(N6:N18)</f>
        <v>248.81000000000137</v>
      </c>
      <c r="O19" s="23">
        <f t="shared" si="5"/>
        <v>64801.600000000006</v>
      </c>
      <c r="P19" s="24">
        <f t="shared" si="5"/>
        <v>64367.220000000008</v>
      </c>
      <c r="Q19" s="6">
        <f t="shared" si="5"/>
        <v>435.93999999999977</v>
      </c>
    </row>
    <row r="21" spans="1:17">
      <c r="N21" s="4"/>
    </row>
    <row r="22" spans="1:17">
      <c r="C22" s="4"/>
      <c r="E22" s="51"/>
      <c r="F22" s="52"/>
      <c r="G22" s="52"/>
      <c r="H22" s="52"/>
      <c r="I22" s="74"/>
      <c r="L22" s="4"/>
    </row>
    <row r="23" spans="1:17">
      <c r="C23" s="81"/>
      <c r="D23" s="82"/>
      <c r="E23" s="51"/>
      <c r="F23" s="70"/>
      <c r="G23" s="52"/>
      <c r="H23" s="52"/>
      <c r="I23" s="74"/>
      <c r="J23" s="57"/>
      <c r="K23" s="58"/>
    </row>
    <row r="24" spans="1:17">
      <c r="C24" s="81"/>
      <c r="D24" s="82"/>
      <c r="E24" s="51"/>
      <c r="F24" s="52"/>
      <c r="G24" s="52"/>
      <c r="H24" s="51"/>
      <c r="I24" s="52"/>
      <c r="J24" s="52"/>
      <c r="K24" s="52"/>
      <c r="L24" s="74"/>
    </row>
    <row r="25" spans="1:17">
      <c r="C25" s="81"/>
      <c r="D25" s="82"/>
      <c r="E25" s="69"/>
      <c r="F25" s="52"/>
      <c r="G25" s="52"/>
      <c r="H25" s="51"/>
      <c r="I25" s="52"/>
      <c r="J25" s="52"/>
      <c r="L25" s="64"/>
      <c r="M25" s="64"/>
      <c r="N25" s="64"/>
      <c r="O25" s="4"/>
    </row>
    <row r="26" spans="1:17" ht="15">
      <c r="C26" s="81"/>
      <c r="D26" s="82"/>
      <c r="E26" s="61"/>
      <c r="F26" s="61"/>
      <c r="G26" s="61"/>
      <c r="H26" s="51"/>
      <c r="I26" s="52"/>
      <c r="J26" s="52"/>
      <c r="K26" s="69"/>
      <c r="L26" s="52"/>
      <c r="M26" s="52"/>
      <c r="N26" s="52"/>
      <c r="O26" s="74"/>
    </row>
    <row r="27" spans="1:17" ht="15">
      <c r="B27" s="26"/>
      <c r="C27" s="81"/>
      <c r="D27" s="82"/>
      <c r="E27" s="81"/>
      <c r="F27" s="81"/>
      <c r="G27" s="81"/>
      <c r="H27" s="69"/>
      <c r="I27" s="52"/>
      <c r="J27" s="52"/>
      <c r="K27" s="69"/>
      <c r="L27" s="52"/>
      <c r="M27" s="52"/>
      <c r="N27" s="52"/>
      <c r="O27" s="74"/>
    </row>
    <row r="28" spans="1:17" ht="15.75">
      <c r="B28" s="26"/>
      <c r="C28" s="81"/>
      <c r="D28" s="82"/>
      <c r="E28" s="81"/>
      <c r="F28" s="81"/>
      <c r="G28" s="81"/>
      <c r="H28" s="61"/>
      <c r="I28" s="61"/>
      <c r="J28" s="61"/>
      <c r="K28" s="55"/>
      <c r="L28" s="52"/>
      <c r="M28" s="52"/>
      <c r="N28" s="52"/>
      <c r="O28" s="74"/>
    </row>
    <row r="29" spans="1:17" ht="15">
      <c r="B29" s="26"/>
      <c r="C29" s="81"/>
      <c r="D29" s="59"/>
      <c r="E29" s="56"/>
      <c r="F29" s="56"/>
      <c r="G29" s="56"/>
      <c r="H29" s="58"/>
      <c r="K29" s="69"/>
      <c r="L29" s="52"/>
      <c r="M29" s="52"/>
      <c r="N29" s="52"/>
      <c r="O29" s="74"/>
    </row>
    <row r="30" spans="1:17" ht="15">
      <c r="C30" s="129"/>
      <c r="D30" s="129"/>
      <c r="E30" s="129"/>
      <c r="F30" s="129"/>
      <c r="G30" s="129"/>
      <c r="H30" s="73"/>
      <c r="I30" s="73"/>
      <c r="J30" s="73"/>
      <c r="K30" s="61"/>
      <c r="L30" s="61"/>
      <c r="M30" s="61"/>
      <c r="N30" s="61"/>
      <c r="O30" s="63"/>
    </row>
  </sheetData>
  <mergeCells count="10">
    <mergeCell ref="C30:G30"/>
    <mergeCell ref="A19:B19"/>
    <mergeCell ref="A2:Q2"/>
    <mergeCell ref="A4:A5"/>
    <mergeCell ref="B4:B5"/>
    <mergeCell ref="C4:E4"/>
    <mergeCell ref="F4:H4"/>
    <mergeCell ref="I4:K4"/>
    <mergeCell ref="L4:N4"/>
    <mergeCell ref="O4:Q4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37</vt:i4>
      </vt:variant>
    </vt:vector>
  </HeadingPairs>
  <TitlesOfParts>
    <vt:vector size="37" baseType="lpstr">
      <vt:lpstr>Bagienice</vt:lpstr>
      <vt:lpstr>Bagienice Małe</vt:lpstr>
      <vt:lpstr>Boża Wólka</vt:lpstr>
      <vt:lpstr>Boże</vt:lpstr>
      <vt:lpstr>Budziska</vt:lpstr>
      <vt:lpstr>Gązwa</vt:lpstr>
      <vt:lpstr>Grabowo</vt:lpstr>
      <vt:lpstr>Gronowo</vt:lpstr>
      <vt:lpstr>Karwie</vt:lpstr>
      <vt:lpstr>Kiersztanowo</vt:lpstr>
      <vt:lpstr>Kosewo</vt:lpstr>
      <vt:lpstr>Krzywe</vt:lpstr>
      <vt:lpstr>Lembruk</vt:lpstr>
      <vt:lpstr>Arkusz1</vt:lpstr>
      <vt:lpstr>Marcinkowo</vt:lpstr>
      <vt:lpstr>Mierzejewo</vt:lpstr>
      <vt:lpstr>Młynowo</vt:lpstr>
      <vt:lpstr>Muntowo</vt:lpstr>
      <vt:lpstr>Nikutowo</vt:lpstr>
      <vt:lpstr>Arkusz5</vt:lpstr>
      <vt:lpstr>Arkusz2</vt:lpstr>
      <vt:lpstr>Arkusz6</vt:lpstr>
      <vt:lpstr>Arkusz3</vt:lpstr>
      <vt:lpstr>Notyst Mały</vt:lpstr>
      <vt:lpstr>Nowe Bagienice</vt:lpstr>
      <vt:lpstr>Polska Wieś</vt:lpstr>
      <vt:lpstr>Popowo Salęckie</vt:lpstr>
      <vt:lpstr>Probark</vt:lpstr>
      <vt:lpstr>Ruska Wieś</vt:lpstr>
      <vt:lpstr>Rydwągi</vt:lpstr>
      <vt:lpstr>Szczerzbowo</vt:lpstr>
      <vt:lpstr>Szestno</vt:lpstr>
      <vt:lpstr>Użranki</vt:lpstr>
      <vt:lpstr>Wierzbowo</vt:lpstr>
      <vt:lpstr>Wyszembork</vt:lpstr>
      <vt:lpstr>Zalec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</dc:creator>
  <cp:lastModifiedBy>Machaj Małgorzata</cp:lastModifiedBy>
  <cp:lastPrinted>2019-03-13T10:05:02Z</cp:lastPrinted>
  <dcterms:created xsi:type="dcterms:W3CDTF">2015-10-02T20:07:00Z</dcterms:created>
  <dcterms:modified xsi:type="dcterms:W3CDTF">2019-03-13T10:05:09Z</dcterms:modified>
</cp:coreProperties>
</file>