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<sst xmlns="http://schemas.openxmlformats.org/spreadsheetml/2006/main" count="94" uniqueCount="70">
  <si>
    <t>kwoty w zł</t>
  </si>
  <si>
    <t>L.p.</t>
  </si>
  <si>
    <t>Nazwa i cel</t>
  </si>
  <si>
    <t>Jednostka odpowiedzialna lub koordynująca</t>
  </si>
  <si>
    <t>Okres realizacji</t>
  </si>
  <si>
    <t>Łączne nakłady finansowe</t>
  </si>
  <si>
    <t>Limit 2021</t>
  </si>
  <si>
    <t>Limit 2022</t>
  </si>
  <si>
    <t>Limit 2023</t>
  </si>
  <si>
    <t>od</t>
  </si>
  <si>
    <t>do</t>
  </si>
  <si>
    <t>Wydatki na przedsięwzięcia-ogółem (1.1+1.2+1.3)</t>
  </si>
  <si>
    <t>1.a</t>
  </si>
  <si>
    <t>- wydatki bieżące</t>
  </si>
  <si>
    <t>1.b</t>
  </si>
  <si>
    <t>- wydatki majątkowe</t>
  </si>
  <si>
    <t>1.1</t>
  </si>
  <si>
    <t>Wydatki na programy, projekty lub zadania związane z programami realizowanymi z udziałem środków, o których mowa w art.5 ust.1 pkt 2 i 3 ustawy z dnia 27 sierpnia 2009.r. o finansach publicznych (Dz.U.Nr 157, poz.1240,z późn.zm.), z tego:</t>
  </si>
  <si>
    <t>1.1.1</t>
  </si>
  <si>
    <t>1.1.2</t>
  </si>
  <si>
    <t>1.1.2.1</t>
  </si>
  <si>
    <t>Mazurska Pętla Rowerowa</t>
  </si>
  <si>
    <t>Urząd Gminy Mrągowo</t>
  </si>
  <si>
    <t>1.2</t>
  </si>
  <si>
    <t>Wydatki na programy, projekty lub zadania związane z umowami partnerstwa publiczno-prywatnego, z tego:</t>
  </si>
  <si>
    <t>1.2.1</t>
  </si>
  <si>
    <t>1.2.2</t>
  </si>
  <si>
    <t>1.3</t>
  </si>
  <si>
    <t>Wydatki na programy, projekty lub zadania pozostałe (inne niż wymienione w pkt 1.1 i 1.2),z tego</t>
  </si>
  <si>
    <t>Limit 2024</t>
  </si>
  <si>
    <t>Limit 2025</t>
  </si>
  <si>
    <t>Limit zobowiązań</t>
  </si>
  <si>
    <t>1.3.1</t>
  </si>
  <si>
    <t>1.3.2</t>
  </si>
  <si>
    <t>1.3.2.2</t>
  </si>
  <si>
    <t xml:space="preserve">Kanalizacja Rydwągi - Etap II - </t>
  </si>
  <si>
    <t>1.3.2.10</t>
  </si>
  <si>
    <t>Rady Gminy Mrągowo</t>
  </si>
  <si>
    <t>Limit 2026</t>
  </si>
  <si>
    <t>Oświetlenie Marcinkowo</t>
  </si>
  <si>
    <t>Załącznik nr 2</t>
  </si>
  <si>
    <t>1.2.1.1</t>
  </si>
  <si>
    <t>1.3.1.1</t>
  </si>
  <si>
    <t>1.3.2.8</t>
  </si>
  <si>
    <t>1.3.2.4</t>
  </si>
  <si>
    <t>1.3.2.9</t>
  </si>
  <si>
    <t>1.3.2.11</t>
  </si>
  <si>
    <t>1.3.2.12</t>
  </si>
  <si>
    <t>1.3.2.13</t>
  </si>
  <si>
    <t>1.3.2.14</t>
  </si>
  <si>
    <t>Ścieżka rowerowa Mrągowo-Piecki</t>
  </si>
  <si>
    <t>1.1.2.2.</t>
  </si>
  <si>
    <t>Wodociąg Śniadowo - Pełkowo</t>
  </si>
  <si>
    <t>Kanalizacja Muntowo-Pełkowo</t>
  </si>
  <si>
    <t>Kompleks Sportowy Marcinkowo</t>
  </si>
  <si>
    <t>Budowa hali sportowej w miejscowości Szestno</t>
  </si>
  <si>
    <t>Oświetlenie Probark</t>
  </si>
  <si>
    <t>Kanalizacka Wola Muntowska - Piotrówka</t>
  </si>
  <si>
    <t>Oświetlenie Wola Muntowska</t>
  </si>
  <si>
    <t>Oświetlenie Wyszembork</t>
  </si>
  <si>
    <t>Pomost Mierzejewo</t>
  </si>
  <si>
    <t>WYKAZ PRZEDSIĘWZIĘĆ REALIZOWANYCH PRZEZ GMINĘ MRĄGOWO W LATACH 2021-2023</t>
  </si>
  <si>
    <t>1.3.1.2</t>
  </si>
  <si>
    <t>1.3.1.3</t>
  </si>
  <si>
    <t>Ubezpieczenie</t>
  </si>
  <si>
    <t>Usługi pocztowe</t>
  </si>
  <si>
    <t>PZP</t>
  </si>
  <si>
    <t>do uchwały nr XXXIV/263/20</t>
  </si>
  <si>
    <t>z dnia 28 grudnia 2020r.</t>
  </si>
  <si>
    <t>w sprawie: uchwalenia Wieloletniej Prognozy Finansowej Gminy Mrągowo na lata 2021-2038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</si>
</sst>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b/>
      <sz val="9"/>
      <color indexed="8"/>
      <name val="Arial"/>
      <family val="0"/>
    </font>
    <font>
      <b/>
      <sz val="8.25"/>
      <color indexed="8"/>
      <name val="Arial"/>
      <family val="0"/>
    </font>
    <font>
      <i/>
      <sz val="8.25"/>
      <color indexed="8"/>
      <name val="Arial"/>
      <family val="0"/>
    </font>
    <font>
      <b/>
      <sz val="10"/>
      <color indexed="8"/>
      <name val="Arial"/>
      <family val="2"/>
    </font>
    <font>
      <b/>
      <i/>
      <sz val="16"/>
      <color indexed="8"/>
      <name val="Arial"/>
      <family val="2"/>
    </font>
    <font>
      <i/>
      <sz val="10"/>
      <color indexed="8"/>
      <name val="Arial"/>
      <family val="2"/>
    </font>
    <font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169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 vertical="top" wrapText="1" shrinkToFit="1"/>
      <protection locked="0"/>
    </xf>
    <xf numFmtId="0" fontId="6" fillId="33" borderId="10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 horizontal="center" vertical="center" wrapText="1" shrinkToFit="1"/>
      <protection locked="0"/>
    </xf>
    <xf numFmtId="0" fontId="5" fillId="33" borderId="0" xfId="0" applyFont="1" applyFill="1" applyBorder="1" applyAlignment="1" applyProtection="1">
      <alignment horizontal="right" vertical="center" wrapText="1" shrinkToFit="1"/>
      <protection locked="0"/>
    </xf>
    <xf numFmtId="0" fontId="5" fillId="34" borderId="0" xfId="0" applyFont="1" applyFill="1" applyBorder="1" applyAlignment="1" applyProtection="1">
      <alignment horizontal="right" vertical="center" wrapText="1" shrinkToFit="1"/>
      <protection locked="0"/>
    </xf>
    <xf numFmtId="0" fontId="4" fillId="33" borderId="0" xfId="0" applyFont="1" applyFill="1" applyBorder="1" applyAlignment="1" applyProtection="1">
      <alignment vertical="center" wrapText="1" shrinkToFit="1"/>
      <protection locked="0"/>
    </xf>
    <xf numFmtId="0" fontId="5" fillId="33" borderId="0" xfId="0" applyFont="1" applyFill="1" applyBorder="1" applyAlignment="1" applyProtection="1">
      <alignment vertical="center" wrapText="1" shrinkToFit="1"/>
      <protection locked="0"/>
    </xf>
    <xf numFmtId="0" fontId="5" fillId="34" borderId="0" xfId="0" applyFont="1" applyFill="1" applyBorder="1" applyAlignment="1" applyProtection="1">
      <alignment vertical="center" wrapText="1" shrinkToFit="1"/>
      <protection locked="0"/>
    </xf>
    <xf numFmtId="3" fontId="1" fillId="0" borderId="0" xfId="0" applyNumberFormat="1" applyFont="1" applyFill="1" applyBorder="1" applyAlignment="1" applyProtection="1">
      <alignment horizontal="left"/>
      <protection locked="0"/>
    </xf>
    <xf numFmtId="3" fontId="7" fillId="33" borderId="11" xfId="0" applyNumberFormat="1" applyFont="1" applyFill="1" applyBorder="1" applyAlignment="1" applyProtection="1">
      <alignment vertical="center" wrapText="1" shrinkToFit="1"/>
      <protection locked="0"/>
    </xf>
    <xf numFmtId="3" fontId="7" fillId="34" borderId="11" xfId="0" applyNumberFormat="1" applyFont="1" applyFill="1" applyBorder="1" applyAlignment="1" applyProtection="1">
      <alignment vertical="center" wrapText="1" shrinkToFit="1"/>
      <protection locked="0"/>
    </xf>
    <xf numFmtId="3" fontId="1" fillId="35" borderId="0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3" fontId="7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3" fontId="7" fillId="0" borderId="11" xfId="0" applyNumberFormat="1" applyFont="1" applyFill="1" applyBorder="1" applyAlignment="1" applyProtection="1">
      <alignment horizontal="right" vertical="center"/>
      <protection locked="0"/>
    </xf>
    <xf numFmtId="3" fontId="7" fillId="36" borderId="11" xfId="0" applyNumberFormat="1" applyFont="1" applyFill="1" applyBorder="1" applyAlignment="1" applyProtection="1">
      <alignment horizontal="right" vertical="center" wrapText="1" shrinkToFit="1"/>
      <protection locked="0"/>
    </xf>
    <xf numFmtId="3" fontId="7" fillId="35" borderId="11" xfId="0" applyNumberFormat="1" applyFont="1" applyFill="1" applyBorder="1" applyAlignment="1" applyProtection="1">
      <alignment horizontal="right" vertical="center"/>
      <protection locked="0"/>
    </xf>
    <xf numFmtId="3" fontId="9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0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Fill="1" applyBorder="1" applyAlignment="1" applyProtection="1">
      <alignment horizontal="left"/>
      <protection locked="0"/>
    </xf>
    <xf numFmtId="3" fontId="7" fillId="33" borderId="12" xfId="0" applyNumberFormat="1" applyFont="1" applyFill="1" applyBorder="1" applyAlignment="1" applyProtection="1">
      <alignment vertical="center" wrapText="1" shrinkToFit="1"/>
      <protection locked="0"/>
    </xf>
    <xf numFmtId="3" fontId="7" fillId="34" borderId="12" xfId="0" applyNumberFormat="1" applyFont="1" applyFill="1" applyBorder="1" applyAlignment="1" applyProtection="1">
      <alignment vertical="center" wrapText="1" shrinkToFit="1"/>
      <protection locked="0"/>
    </xf>
    <xf numFmtId="0" fontId="1" fillId="35" borderId="13" xfId="0" applyNumberFormat="1" applyFont="1" applyFill="1" applyBorder="1" applyAlignment="1" applyProtection="1">
      <alignment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 locked="0"/>
    </xf>
    <xf numFmtId="3" fontId="9" fillId="0" borderId="12" xfId="0" applyNumberFormat="1" applyFont="1" applyFill="1" applyBorder="1" applyAlignment="1" applyProtection="1">
      <alignment horizontal="right" vertical="center"/>
      <protection locked="0"/>
    </xf>
    <xf numFmtId="3" fontId="7" fillId="35" borderId="12" xfId="0" applyNumberFormat="1" applyFont="1" applyFill="1" applyBorder="1" applyAlignment="1" applyProtection="1">
      <alignment horizontal="right" vertical="center"/>
      <protection locked="0"/>
    </xf>
    <xf numFmtId="3" fontId="7" fillId="33" borderId="10" xfId="0" applyNumberFormat="1" applyFont="1" applyFill="1" applyBorder="1" applyAlignment="1" applyProtection="1">
      <alignment vertical="center" wrapText="1" shrinkToFit="1"/>
      <protection locked="0"/>
    </xf>
    <xf numFmtId="3" fontId="7" fillId="33" borderId="14" xfId="0" applyNumberFormat="1" applyFont="1" applyFill="1" applyBorder="1" applyAlignment="1" applyProtection="1">
      <alignment vertical="center" wrapText="1" shrinkToFit="1"/>
      <protection locked="0"/>
    </xf>
    <xf numFmtId="3" fontId="7" fillId="33" borderId="15" xfId="0" applyNumberFormat="1" applyFont="1" applyFill="1" applyBorder="1" applyAlignment="1" applyProtection="1">
      <alignment vertical="center" wrapText="1" shrinkToFit="1"/>
      <protection locked="0"/>
    </xf>
    <xf numFmtId="0" fontId="1" fillId="35" borderId="16" xfId="0" applyNumberFormat="1" applyFont="1" applyFill="1" applyBorder="1" applyAlignment="1" applyProtection="1">
      <alignment horizontal="left"/>
      <protection locked="0"/>
    </xf>
    <xf numFmtId="0" fontId="4" fillId="36" borderId="17" xfId="0" applyFont="1" applyFill="1" applyBorder="1" applyAlignment="1" applyProtection="1">
      <alignment horizontal="center" vertical="center" wrapText="1" shrinkToFit="1"/>
      <protection locked="0"/>
    </xf>
    <xf numFmtId="0" fontId="1" fillId="35" borderId="18" xfId="0" applyNumberFormat="1" applyFont="1" applyFill="1" applyBorder="1" applyAlignment="1" applyProtection="1">
      <alignment horizontal="left"/>
      <protection locked="0"/>
    </xf>
    <xf numFmtId="3" fontId="5" fillId="33" borderId="0" xfId="0" applyNumberFormat="1" applyFont="1" applyFill="1" applyBorder="1" applyAlignment="1" applyProtection="1">
      <alignment vertical="center" wrapText="1" shrinkToFit="1"/>
      <protection locked="0"/>
    </xf>
    <xf numFmtId="3" fontId="5" fillId="34" borderId="0" xfId="0" applyNumberFormat="1" applyFont="1" applyFill="1" applyBorder="1" applyAlignment="1" applyProtection="1">
      <alignment vertical="center" wrapText="1" shrinkToFit="1"/>
      <protection locked="0"/>
    </xf>
    <xf numFmtId="3" fontId="9" fillId="0" borderId="19" xfId="0" applyNumberFormat="1" applyFont="1" applyFill="1" applyBorder="1" applyAlignment="1" applyProtection="1">
      <alignment horizontal="right" vertical="center"/>
      <protection locked="0"/>
    </xf>
    <xf numFmtId="3" fontId="9" fillId="0" borderId="20" xfId="0" applyNumberFormat="1" applyFont="1" applyFill="1" applyBorder="1" applyAlignment="1" applyProtection="1">
      <alignment horizontal="right" vertical="center"/>
      <protection locked="0"/>
    </xf>
    <xf numFmtId="3" fontId="9" fillId="33" borderId="2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3" borderId="22" xfId="0" applyFont="1" applyFill="1" applyBorder="1" applyAlignment="1" applyProtection="1">
      <alignment horizontal="center" vertical="center" wrapText="1" shrinkToFit="1"/>
      <protection locked="0"/>
    </xf>
    <xf numFmtId="3" fontId="9" fillId="33" borderId="14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0" borderId="14" xfId="0" applyNumberFormat="1" applyFont="1" applyFill="1" applyBorder="1" applyAlignment="1" applyProtection="1">
      <alignment horizontal="right" vertical="center"/>
      <protection locked="0"/>
    </xf>
    <xf numFmtId="3" fontId="9" fillId="0" borderId="15" xfId="0" applyNumberFormat="1" applyFont="1" applyFill="1" applyBorder="1" applyAlignment="1" applyProtection="1">
      <alignment horizontal="right" vertical="center"/>
      <protection locked="0"/>
    </xf>
    <xf numFmtId="3" fontId="1" fillId="0" borderId="18" xfId="0" applyNumberFormat="1" applyFont="1" applyFill="1" applyBorder="1" applyAlignment="1" applyProtection="1">
      <alignment horizontal="right"/>
      <protection locked="0"/>
    </xf>
    <xf numFmtId="0" fontId="6" fillId="33" borderId="23" xfId="0" applyFont="1" applyFill="1" applyBorder="1" applyAlignment="1" applyProtection="1">
      <alignment horizontal="center" vertical="center" wrapText="1" shrinkToFit="1"/>
      <protection locked="0"/>
    </xf>
    <xf numFmtId="3" fontId="1" fillId="0" borderId="24" xfId="0" applyNumberFormat="1" applyFont="1" applyFill="1" applyBorder="1" applyAlignment="1" applyProtection="1">
      <alignment horizontal="right"/>
      <protection locked="0"/>
    </xf>
    <xf numFmtId="3" fontId="1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3" fontId="1" fillId="0" borderId="11" xfId="0" applyNumberFormat="1" applyFont="1" applyFill="1" applyBorder="1" applyAlignment="1" applyProtection="1">
      <alignment horizontal="right" vertical="center"/>
      <protection locked="0"/>
    </xf>
    <xf numFmtId="3" fontId="1" fillId="0" borderId="12" xfId="0" applyNumberFormat="1" applyFont="1" applyFill="1" applyBorder="1" applyAlignment="1" applyProtection="1">
      <alignment horizontal="right" vertical="center"/>
      <protection locked="0"/>
    </xf>
    <xf numFmtId="0" fontId="6" fillId="33" borderId="25" xfId="0" applyFont="1" applyFill="1" applyBorder="1" applyAlignment="1" applyProtection="1">
      <alignment horizontal="center" vertical="center" wrapText="1" shrinkToFit="1"/>
      <protection locked="0"/>
    </xf>
    <xf numFmtId="3" fontId="1" fillId="0" borderId="26" xfId="0" applyNumberFormat="1" applyFont="1" applyFill="1" applyBorder="1" applyAlignment="1" applyProtection="1">
      <alignment horizontal="right"/>
      <protection locked="0"/>
    </xf>
    <xf numFmtId="0" fontId="6" fillId="33" borderId="27" xfId="0" applyFont="1" applyFill="1" applyBorder="1" applyAlignment="1" applyProtection="1">
      <alignment horizontal="center" vertical="center" wrapText="1" shrinkToFit="1"/>
      <protection locked="0"/>
    </xf>
    <xf numFmtId="3" fontId="9" fillId="33" borderId="28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3" borderId="29" xfId="0" applyFont="1" applyFill="1" applyBorder="1" applyAlignment="1" applyProtection="1">
      <alignment horizontal="center" vertical="center" wrapText="1" shrinkToFit="1"/>
      <protection locked="0"/>
    </xf>
    <xf numFmtId="0" fontId="6" fillId="33" borderId="30" xfId="0" applyFont="1" applyFill="1" applyBorder="1" applyAlignment="1" applyProtection="1">
      <alignment horizontal="center" vertical="center" wrapText="1" shrinkToFit="1"/>
      <protection locked="0"/>
    </xf>
    <xf numFmtId="3" fontId="9" fillId="33" borderId="31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0" borderId="32" xfId="0" applyNumberFormat="1" applyFont="1" applyFill="1" applyBorder="1" applyAlignment="1" applyProtection="1">
      <alignment horizontal="right" vertical="center"/>
      <protection locked="0"/>
    </xf>
    <xf numFmtId="3" fontId="9" fillId="0" borderId="33" xfId="0" applyNumberFormat="1" applyFont="1" applyFill="1" applyBorder="1" applyAlignment="1" applyProtection="1">
      <alignment horizontal="right" vertical="center"/>
      <protection locked="0"/>
    </xf>
    <xf numFmtId="0" fontId="6" fillId="33" borderId="34" xfId="0" applyFont="1" applyFill="1" applyBorder="1" applyAlignment="1" applyProtection="1">
      <alignment horizontal="center" vertical="center" wrapText="1" shrinkToFit="1"/>
      <protection locked="0"/>
    </xf>
    <xf numFmtId="3" fontId="1" fillId="33" borderId="0" xfId="0" applyNumberFormat="1" applyFont="1" applyFill="1" applyBorder="1" applyAlignment="1" applyProtection="1">
      <alignment horizontal="right" vertical="center" wrapText="1" shrinkToFit="1"/>
      <protection locked="0"/>
    </xf>
    <xf numFmtId="3" fontId="1" fillId="33" borderId="26" xfId="0" applyNumberFormat="1" applyFont="1" applyFill="1" applyBorder="1" applyAlignment="1" applyProtection="1">
      <alignment horizontal="right" vertical="center" wrapText="1" shrinkToFit="1"/>
      <protection locked="0"/>
    </xf>
    <xf numFmtId="3" fontId="1" fillId="33" borderId="35" xfId="0" applyNumberFormat="1" applyFont="1" applyFill="1" applyBorder="1" applyAlignment="1" applyProtection="1">
      <alignment horizontal="right" vertical="center" wrapText="1" shrinkToFit="1"/>
      <protection locked="0"/>
    </xf>
    <xf numFmtId="3" fontId="7" fillId="33" borderId="36" xfId="0" applyNumberFormat="1" applyFont="1" applyFill="1" applyBorder="1" applyAlignment="1" applyProtection="1">
      <alignment vertical="center" wrapText="1" shrinkToFit="1"/>
      <protection locked="0"/>
    </xf>
    <xf numFmtId="3" fontId="1" fillId="0" borderId="37" xfId="0" applyNumberFormat="1" applyFont="1" applyFill="1" applyBorder="1" applyAlignment="1" applyProtection="1">
      <alignment horizontal="right" vertical="center"/>
      <protection locked="0"/>
    </xf>
    <xf numFmtId="3" fontId="7" fillId="33" borderId="38" xfId="0" applyNumberFormat="1" applyFont="1" applyFill="1" applyBorder="1" applyAlignment="1" applyProtection="1">
      <alignment vertical="center" wrapText="1" shrinkToFit="1"/>
      <protection locked="0"/>
    </xf>
    <xf numFmtId="3" fontId="1" fillId="33" borderId="39" xfId="0" applyNumberFormat="1" applyFont="1" applyFill="1" applyBorder="1" applyAlignment="1" applyProtection="1">
      <alignment horizontal="right" vertical="center" wrapText="1" shrinkToFit="1"/>
      <protection locked="0"/>
    </xf>
    <xf numFmtId="3" fontId="1" fillId="33" borderId="40" xfId="0" applyNumberFormat="1" applyFont="1" applyFill="1" applyBorder="1" applyAlignment="1" applyProtection="1">
      <alignment horizontal="right" vertical="center" wrapText="1" shrinkToFit="1"/>
      <protection locked="0"/>
    </xf>
    <xf numFmtId="3" fontId="1" fillId="33" borderId="41" xfId="0" applyNumberFormat="1" applyFont="1" applyFill="1" applyBorder="1" applyAlignment="1" applyProtection="1">
      <alignment horizontal="right" vertical="center" wrapText="1" shrinkToFit="1"/>
      <protection locked="0"/>
    </xf>
    <xf numFmtId="3" fontId="1" fillId="33" borderId="39" xfId="0" applyNumberFormat="1" applyFont="1" applyFill="1" applyBorder="1" applyAlignment="1" applyProtection="1">
      <alignment horizontal="center" vertical="center" wrapText="1" shrinkToFit="1"/>
      <protection locked="0"/>
    </xf>
    <xf numFmtId="3" fontId="1" fillId="33" borderId="40" xfId="0" applyNumberFormat="1" applyFont="1" applyFill="1" applyBorder="1" applyAlignment="1" applyProtection="1">
      <alignment horizontal="center" vertical="center" wrapText="1" shrinkToFit="1"/>
      <protection locked="0"/>
    </xf>
    <xf numFmtId="3" fontId="1" fillId="33" borderId="4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3" borderId="42" xfId="0" applyFont="1" applyFill="1" applyBorder="1" applyAlignment="1" applyProtection="1">
      <alignment horizontal="center" vertical="center" wrapText="1" shrinkToFit="1"/>
      <protection locked="0"/>
    </xf>
    <xf numFmtId="0" fontId="10" fillId="33" borderId="40" xfId="0" applyFont="1" applyFill="1" applyBorder="1" applyAlignment="1" applyProtection="1">
      <alignment horizontal="center" vertical="center" wrapText="1" shrinkToFit="1"/>
      <protection locked="0"/>
    </xf>
    <xf numFmtId="0" fontId="10" fillId="33" borderId="41" xfId="0" applyFont="1" applyFill="1" applyBorder="1" applyAlignment="1" applyProtection="1">
      <alignment horizontal="center" vertical="center" wrapText="1" shrinkToFit="1"/>
      <protection locked="0"/>
    </xf>
    <xf numFmtId="0" fontId="10" fillId="33" borderId="39" xfId="0" applyFont="1" applyFill="1" applyBorder="1" applyAlignment="1" applyProtection="1">
      <alignment horizontal="left" vertical="center" wrapText="1" shrinkToFit="1"/>
      <protection locked="0"/>
    </xf>
    <xf numFmtId="0" fontId="10" fillId="33" borderId="40" xfId="0" applyFont="1" applyFill="1" applyBorder="1" applyAlignment="1" applyProtection="1">
      <alignment horizontal="left" vertical="center" wrapText="1" shrinkToFit="1"/>
      <protection locked="0"/>
    </xf>
    <xf numFmtId="0" fontId="10" fillId="33" borderId="41" xfId="0" applyFont="1" applyFill="1" applyBorder="1" applyAlignment="1" applyProtection="1">
      <alignment horizontal="left" vertical="center" wrapText="1" shrinkToFit="1"/>
      <protection locked="0"/>
    </xf>
    <xf numFmtId="3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3" fontId="7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3" borderId="42" xfId="0" applyFont="1" applyFill="1" applyBorder="1" applyAlignment="1" applyProtection="1">
      <alignment horizontal="center" vertical="center" wrapText="1" shrinkToFit="1"/>
      <protection locked="0"/>
    </xf>
    <xf numFmtId="0" fontId="5" fillId="33" borderId="40" xfId="0" applyFont="1" applyFill="1" applyBorder="1" applyAlignment="1" applyProtection="1">
      <alignment horizontal="center" vertical="center" wrapText="1" shrinkToFit="1"/>
      <protection locked="0"/>
    </xf>
    <xf numFmtId="0" fontId="5" fillId="33" borderId="41" xfId="0" applyFont="1" applyFill="1" applyBorder="1" applyAlignment="1" applyProtection="1">
      <alignment horizontal="center" vertical="center" wrapText="1" shrinkToFit="1"/>
      <protection locked="0"/>
    </xf>
    <xf numFmtId="0" fontId="4" fillId="36" borderId="43" xfId="0" applyFont="1" applyFill="1" applyBorder="1" applyAlignment="1" applyProtection="1">
      <alignment horizontal="center" vertical="center" wrapText="1" shrinkToFit="1"/>
      <protection locked="0"/>
    </xf>
    <xf numFmtId="0" fontId="4" fillId="36" borderId="17" xfId="0" applyFont="1" applyFill="1" applyBorder="1" applyAlignment="1" applyProtection="1">
      <alignment horizontal="center" vertical="center" wrapText="1" shrinkToFit="1"/>
      <protection locked="0"/>
    </xf>
    <xf numFmtId="0" fontId="4" fillId="33" borderId="0" xfId="0" applyFont="1" applyFill="1" applyAlignment="1" applyProtection="1">
      <alignment horizontal="right" vertical="top" wrapText="1" shrinkToFit="1"/>
      <protection locked="0"/>
    </xf>
    <xf numFmtId="3" fontId="9" fillId="33" borderId="39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33" borderId="40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33" borderId="4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4" borderId="39" xfId="0" applyFont="1" applyFill="1" applyBorder="1" applyAlignment="1" applyProtection="1">
      <alignment horizontal="left" vertical="center" wrapText="1" shrinkToFit="1"/>
      <protection locked="0"/>
    </xf>
    <xf numFmtId="0" fontId="6" fillId="34" borderId="40" xfId="0" applyFont="1" applyFill="1" applyBorder="1" applyAlignment="1" applyProtection="1">
      <alignment horizontal="left" vertical="center" wrapText="1" shrinkToFit="1"/>
      <protection locked="0"/>
    </xf>
    <xf numFmtId="0" fontId="6" fillId="34" borderId="41" xfId="0" applyFont="1" applyFill="1" applyBorder="1" applyAlignment="1" applyProtection="1">
      <alignment horizontal="left" vertical="center" wrapText="1" shrinkToFit="1"/>
      <protection locked="0"/>
    </xf>
    <xf numFmtId="3" fontId="9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6" fillId="33" borderId="42" xfId="0" applyFont="1" applyFill="1" applyBorder="1" applyAlignment="1" applyProtection="1">
      <alignment horizontal="center" vertical="center" wrapText="1" shrinkToFit="1"/>
      <protection locked="0"/>
    </xf>
    <xf numFmtId="0" fontId="6" fillId="33" borderId="40" xfId="0" applyFont="1" applyFill="1" applyBorder="1" applyAlignment="1" applyProtection="1">
      <alignment horizontal="center" vertical="center" wrapText="1" shrinkToFit="1"/>
      <protection locked="0"/>
    </xf>
    <xf numFmtId="0" fontId="6" fillId="33" borderId="41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Alignment="1" applyProtection="1">
      <alignment horizontal="right" vertical="center" wrapText="1" shrinkToFit="1"/>
      <protection locked="0"/>
    </xf>
    <xf numFmtId="0" fontId="8" fillId="33" borderId="0" xfId="0" applyFont="1" applyFill="1" applyAlignment="1" applyProtection="1">
      <alignment horizontal="center" vertical="center" wrapText="1" shrinkToFit="1"/>
      <protection locked="0"/>
    </xf>
    <xf numFmtId="3" fontId="7" fillId="33" borderId="22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3" borderId="44" xfId="0" applyFont="1" applyFill="1" applyBorder="1" applyAlignment="1" applyProtection="1">
      <alignment horizontal="center" vertical="center" wrapText="1" shrinkToFit="1"/>
      <protection locked="0"/>
    </xf>
    <xf numFmtId="0" fontId="5" fillId="33" borderId="22" xfId="0" applyFont="1" applyFill="1" applyBorder="1" applyAlignment="1" applyProtection="1">
      <alignment horizontal="center" vertical="center" wrapText="1" shrinkToFit="1"/>
      <protection locked="0"/>
    </xf>
    <xf numFmtId="0" fontId="5" fillId="33" borderId="22" xfId="0" applyFont="1" applyFill="1" applyBorder="1" applyAlignment="1" applyProtection="1">
      <alignment horizontal="left" vertical="center" wrapText="1" shrinkToFit="1"/>
      <protection locked="0"/>
    </xf>
    <xf numFmtId="0" fontId="4" fillId="36" borderId="45" xfId="0" applyFont="1" applyFill="1" applyBorder="1" applyAlignment="1" applyProtection="1">
      <alignment horizontal="center" vertical="center" wrapText="1" shrinkToFit="1"/>
      <protection locked="0"/>
    </xf>
    <xf numFmtId="0" fontId="4" fillId="36" borderId="46" xfId="0" applyFont="1" applyFill="1" applyBorder="1" applyAlignment="1" applyProtection="1">
      <alignment horizontal="center" vertical="center" wrapText="1" shrinkToFit="1"/>
      <protection locked="0"/>
    </xf>
    <xf numFmtId="0" fontId="5" fillId="33" borderId="47" xfId="0" applyFont="1" applyFill="1" applyBorder="1" applyAlignment="1" applyProtection="1">
      <alignment horizontal="center" vertical="center" wrapText="1" shrinkToFit="1"/>
      <protection locked="0"/>
    </xf>
    <xf numFmtId="0" fontId="5" fillId="33" borderId="10" xfId="0" applyFont="1" applyFill="1" applyBorder="1" applyAlignment="1" applyProtection="1">
      <alignment horizontal="center" vertical="center" wrapText="1" shrinkToFit="1"/>
      <protection locked="0"/>
    </xf>
    <xf numFmtId="0" fontId="5" fillId="33" borderId="10" xfId="0" applyFont="1" applyFill="1" applyBorder="1" applyAlignment="1" applyProtection="1">
      <alignment horizontal="left" vertical="center" wrapText="1" shrinkToFit="1"/>
      <protection locked="0"/>
    </xf>
    <xf numFmtId="0" fontId="5" fillId="36" borderId="47" xfId="0" applyFont="1" applyFill="1" applyBorder="1" applyAlignment="1" applyProtection="1">
      <alignment horizontal="center" vertical="center" wrapText="1" shrinkToFit="1"/>
      <protection locked="0"/>
    </xf>
    <xf numFmtId="0" fontId="5" fillId="36" borderId="10" xfId="0" applyFont="1" applyFill="1" applyBorder="1" applyAlignment="1" applyProtection="1">
      <alignment horizontal="center" vertical="center" wrapText="1" shrinkToFit="1"/>
      <protection locked="0"/>
    </xf>
    <xf numFmtId="0" fontId="5" fillId="36" borderId="10" xfId="0" applyFont="1" applyFill="1" applyBorder="1" applyAlignment="1" applyProtection="1">
      <alignment horizontal="left" vertical="center" wrapText="1" shrinkToFit="1"/>
      <protection locked="0"/>
    </xf>
    <xf numFmtId="0" fontId="5" fillId="36" borderId="36" xfId="0" applyFont="1" applyFill="1" applyBorder="1" applyAlignment="1" applyProtection="1">
      <alignment horizontal="left" vertical="center" wrapText="1" shrinkToFit="1"/>
      <protection locked="0"/>
    </xf>
    <xf numFmtId="0" fontId="1" fillId="35" borderId="48" xfId="0" applyNumberFormat="1" applyFont="1" applyFill="1" applyBorder="1" applyAlignment="1" applyProtection="1">
      <alignment horizontal="center"/>
      <protection locked="0"/>
    </xf>
    <xf numFmtId="0" fontId="1" fillId="35" borderId="49" xfId="0" applyNumberFormat="1" applyFont="1" applyFill="1" applyBorder="1" applyAlignment="1" applyProtection="1">
      <alignment horizontal="center"/>
      <protection locked="0"/>
    </xf>
    <xf numFmtId="3" fontId="7" fillId="36" borderId="11" xfId="0" applyNumberFormat="1" applyFont="1" applyFill="1" applyBorder="1" applyAlignment="1" applyProtection="1">
      <alignment horizontal="right" vertical="center" wrapText="1" shrinkToFit="1"/>
      <protection locked="0"/>
    </xf>
    <xf numFmtId="3" fontId="7" fillId="33" borderId="50" xfId="0" applyNumberFormat="1" applyFont="1" applyFill="1" applyBorder="1" applyAlignment="1" applyProtection="1">
      <alignment horizontal="right" vertical="center" wrapText="1" shrinkToFit="1"/>
      <protection locked="0"/>
    </xf>
    <xf numFmtId="3" fontId="7" fillId="33" borderId="51" xfId="0" applyNumberFormat="1" applyFont="1" applyFill="1" applyBorder="1" applyAlignment="1" applyProtection="1">
      <alignment horizontal="right" vertical="center" wrapText="1" shrinkToFit="1"/>
      <protection locked="0"/>
    </xf>
    <xf numFmtId="3" fontId="7" fillId="33" borderId="52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3" borderId="47" xfId="0" applyFont="1" applyFill="1" applyBorder="1" applyAlignment="1" applyProtection="1">
      <alignment horizontal="center" vertical="center" wrapText="1" shrinkToFit="1"/>
      <protection locked="0"/>
    </xf>
    <xf numFmtId="0" fontId="6" fillId="33" borderId="10" xfId="0" applyFont="1" applyFill="1" applyBorder="1" applyAlignment="1" applyProtection="1">
      <alignment horizontal="center" vertical="center" wrapText="1" shrinkToFit="1"/>
      <protection locked="0"/>
    </xf>
    <xf numFmtId="0" fontId="6" fillId="34" borderId="10" xfId="0" applyFont="1" applyFill="1" applyBorder="1" applyAlignment="1" applyProtection="1">
      <alignment horizontal="left" vertical="center" wrapText="1" shrinkToFit="1"/>
      <protection locked="0"/>
    </xf>
    <xf numFmtId="3" fontId="7" fillId="33" borderId="39" xfId="0" applyNumberFormat="1" applyFont="1" applyFill="1" applyBorder="1" applyAlignment="1" applyProtection="1">
      <alignment horizontal="right" vertical="center" wrapText="1" shrinkToFit="1"/>
      <protection locked="0"/>
    </xf>
    <xf numFmtId="3" fontId="7" fillId="33" borderId="40" xfId="0" applyNumberFormat="1" applyFont="1" applyFill="1" applyBorder="1" applyAlignment="1" applyProtection="1">
      <alignment horizontal="right" vertical="center" wrapText="1" shrinkToFit="1"/>
      <protection locked="0"/>
    </xf>
    <xf numFmtId="3" fontId="7" fillId="33" borderId="41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33" borderId="50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33" borderId="51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33" borderId="52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3" borderId="47" xfId="0" applyFont="1" applyFill="1" applyBorder="1" applyAlignment="1" applyProtection="1">
      <alignment horizontal="center" vertical="center" wrapText="1" shrinkToFit="1"/>
      <protection locked="0"/>
    </xf>
    <xf numFmtId="0" fontId="6" fillId="34" borderId="25" xfId="0" applyFont="1" applyFill="1" applyBorder="1" applyAlignment="1" applyProtection="1">
      <alignment horizontal="left" vertical="center" wrapText="1" shrinkToFit="1"/>
      <protection locked="0"/>
    </xf>
    <xf numFmtId="3" fontId="9" fillId="33" borderId="25" xfId="0" applyNumberFormat="1" applyFont="1" applyFill="1" applyBorder="1" applyAlignment="1" applyProtection="1">
      <alignment horizontal="right" vertical="center" wrapText="1" shrinkToFit="1"/>
      <protection locked="0"/>
    </xf>
    <xf numFmtId="3" fontId="7" fillId="36" borderId="11" xfId="0" applyNumberFormat="1" applyFont="1" applyFill="1" applyBorder="1" applyAlignment="1" applyProtection="1">
      <alignment horizontal="right" vertical="center" shrinkToFit="1"/>
      <protection locked="0"/>
    </xf>
    <xf numFmtId="3" fontId="9" fillId="33" borderId="22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4" borderId="0" xfId="0" applyFont="1" applyFill="1" applyBorder="1" applyAlignment="1" applyProtection="1">
      <alignment horizontal="right" vertical="center" wrapText="1" shrinkToFit="1"/>
      <protection locked="0"/>
    </xf>
    <xf numFmtId="0" fontId="4" fillId="36" borderId="53" xfId="0" applyFont="1" applyFill="1" applyBorder="1" applyAlignment="1" applyProtection="1">
      <alignment horizontal="center" vertical="center" wrapText="1" shrinkToFit="1"/>
      <protection locked="0"/>
    </xf>
    <xf numFmtId="0" fontId="4" fillId="36" borderId="54" xfId="0" applyFont="1" applyFill="1" applyBorder="1" applyAlignment="1" applyProtection="1">
      <alignment horizontal="center" vertical="center" wrapText="1" shrinkToFit="1"/>
      <protection locked="0"/>
    </xf>
    <xf numFmtId="0" fontId="7" fillId="35" borderId="53" xfId="0" applyNumberFormat="1" applyFont="1" applyFill="1" applyBorder="1" applyAlignment="1" applyProtection="1">
      <alignment horizontal="center" vertical="center"/>
      <protection locked="0"/>
    </xf>
    <xf numFmtId="0" fontId="7" fillId="35" borderId="54" xfId="0" applyNumberFormat="1" applyFont="1" applyFill="1" applyBorder="1" applyAlignment="1" applyProtection="1">
      <alignment horizontal="center" vertical="center"/>
      <protection locked="0"/>
    </xf>
    <xf numFmtId="0" fontId="7" fillId="35" borderId="55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56" xfId="0" applyNumberFormat="1" applyFont="1" applyFill="1" applyBorder="1" applyAlignment="1" applyProtection="1">
      <alignment horizontal="center" vertical="center" wrapText="1"/>
      <protection locked="0"/>
    </xf>
    <xf numFmtId="3" fontId="7" fillId="35" borderId="11" xfId="0" applyNumberFormat="1" applyFont="1" applyFill="1" applyBorder="1" applyAlignment="1" applyProtection="1">
      <alignment horizontal="right" vertical="center"/>
      <protection locked="0"/>
    </xf>
    <xf numFmtId="3" fontId="7" fillId="35" borderId="12" xfId="0" applyNumberFormat="1" applyFont="1" applyFill="1" applyBorder="1" applyAlignment="1" applyProtection="1">
      <alignment horizontal="right" vertical="center"/>
      <protection locked="0"/>
    </xf>
    <xf numFmtId="0" fontId="4" fillId="33" borderId="0" xfId="0" applyFont="1" applyFill="1" applyBorder="1" applyAlignment="1" applyProtection="1">
      <alignment horizontal="center" vertical="center" wrapText="1" shrinkToFit="1"/>
      <protection locked="0"/>
    </xf>
    <xf numFmtId="3" fontId="9" fillId="33" borderId="34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3" borderId="44" xfId="0" applyFont="1" applyFill="1" applyBorder="1" applyAlignment="1" applyProtection="1">
      <alignment horizontal="center" vertical="center" wrapText="1" shrinkToFit="1"/>
      <protection locked="0"/>
    </xf>
    <xf numFmtId="0" fontId="6" fillId="33" borderId="22" xfId="0" applyFont="1" applyFill="1" applyBorder="1" applyAlignment="1" applyProtection="1">
      <alignment horizontal="center" vertical="center" wrapText="1" shrinkToFit="1"/>
      <protection locked="0"/>
    </xf>
    <xf numFmtId="0" fontId="6" fillId="34" borderId="22" xfId="0" applyFont="1" applyFill="1" applyBorder="1" applyAlignment="1" applyProtection="1">
      <alignment horizontal="left" vertical="center" wrapText="1" shrinkToFit="1"/>
      <protection locked="0"/>
    </xf>
    <xf numFmtId="0" fontId="6" fillId="34" borderId="50" xfId="0" applyFont="1" applyFill="1" applyBorder="1" applyAlignment="1" applyProtection="1">
      <alignment horizontal="left" vertical="center" wrapText="1" shrinkToFit="1"/>
      <protection locked="0"/>
    </xf>
    <xf numFmtId="0" fontId="6" fillId="34" borderId="51" xfId="0" applyFont="1" applyFill="1" applyBorder="1" applyAlignment="1" applyProtection="1">
      <alignment horizontal="left" vertical="center" wrapText="1" shrinkToFit="1"/>
      <protection locked="0"/>
    </xf>
    <xf numFmtId="0" fontId="6" fillId="34" borderId="52" xfId="0" applyFont="1" applyFill="1" applyBorder="1" applyAlignment="1" applyProtection="1">
      <alignment horizontal="left" vertical="center" wrapText="1" shrinkToFit="1"/>
      <protection locked="0"/>
    </xf>
    <xf numFmtId="0" fontId="6" fillId="33" borderId="57" xfId="0" applyFont="1" applyFill="1" applyBorder="1" applyAlignment="1" applyProtection="1">
      <alignment horizontal="center" vertical="center" wrapText="1" shrinkToFit="1"/>
      <protection locked="0"/>
    </xf>
    <xf numFmtId="0" fontId="6" fillId="33" borderId="51" xfId="0" applyFont="1" applyFill="1" applyBorder="1" applyAlignment="1" applyProtection="1">
      <alignment horizontal="center" vertical="center" wrapText="1" shrinkToFit="1"/>
      <protection locked="0"/>
    </xf>
    <xf numFmtId="0" fontId="6" fillId="33" borderId="52" xfId="0" applyFont="1" applyFill="1" applyBorder="1" applyAlignment="1" applyProtection="1">
      <alignment horizontal="center" vertical="center" wrapText="1" shrinkToFit="1"/>
      <protection locked="0"/>
    </xf>
    <xf numFmtId="3" fontId="9" fillId="33" borderId="58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33" borderId="18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33" borderId="59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3" borderId="60" xfId="0" applyFont="1" applyFill="1" applyBorder="1" applyAlignment="1" applyProtection="1">
      <alignment horizontal="center" vertical="center" wrapText="1" shrinkToFit="1"/>
      <protection locked="0"/>
    </xf>
    <xf numFmtId="0" fontId="6" fillId="33" borderId="18" xfId="0" applyFont="1" applyFill="1" applyBorder="1" applyAlignment="1" applyProtection="1">
      <alignment horizontal="center" vertical="center" wrapText="1" shrinkToFit="1"/>
      <protection locked="0"/>
    </xf>
    <xf numFmtId="0" fontId="6" fillId="33" borderId="59" xfId="0" applyFont="1" applyFill="1" applyBorder="1" applyAlignment="1" applyProtection="1">
      <alignment horizontal="center" vertical="center" wrapText="1" shrinkToFit="1"/>
      <protection locked="0"/>
    </xf>
    <xf numFmtId="0" fontId="6" fillId="34" borderId="58" xfId="0" applyFont="1" applyFill="1" applyBorder="1" applyAlignment="1" applyProtection="1">
      <alignment horizontal="left" vertical="center" wrapText="1" shrinkToFit="1"/>
      <protection locked="0"/>
    </xf>
    <xf numFmtId="0" fontId="6" fillId="34" borderId="18" xfId="0" applyFont="1" applyFill="1" applyBorder="1" applyAlignment="1" applyProtection="1">
      <alignment horizontal="left" vertical="center" wrapText="1" shrinkToFit="1"/>
      <protection locked="0"/>
    </xf>
    <xf numFmtId="0" fontId="6" fillId="34" borderId="59" xfId="0" applyFont="1" applyFill="1" applyBorder="1" applyAlignment="1" applyProtection="1">
      <alignment horizontal="left" vertical="center" wrapText="1" shrinkToFit="1"/>
      <protection locked="0"/>
    </xf>
    <xf numFmtId="3" fontId="9" fillId="33" borderId="17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3" borderId="61" xfId="0" applyFont="1" applyFill="1" applyBorder="1" applyAlignment="1" applyProtection="1">
      <alignment horizontal="center" vertical="center" wrapText="1" shrinkToFit="1"/>
      <protection locked="0"/>
    </xf>
    <xf numFmtId="0" fontId="6" fillId="33" borderId="34" xfId="0" applyFont="1" applyFill="1" applyBorder="1" applyAlignment="1" applyProtection="1">
      <alignment horizontal="center" vertical="center" wrapText="1" shrinkToFit="1"/>
      <protection locked="0"/>
    </xf>
    <xf numFmtId="0" fontId="6" fillId="34" borderId="34" xfId="0" applyFont="1" applyFill="1" applyBorder="1" applyAlignment="1" applyProtection="1">
      <alignment horizontal="left" vertical="center" wrapText="1" shrinkToFit="1"/>
      <protection locked="0"/>
    </xf>
    <xf numFmtId="0" fontId="6" fillId="33" borderId="62" xfId="0" applyFont="1" applyFill="1" applyBorder="1" applyAlignment="1" applyProtection="1">
      <alignment horizontal="center" vertical="center" wrapText="1" shrinkToFit="1"/>
      <protection locked="0"/>
    </xf>
    <xf numFmtId="0" fontId="6" fillId="33" borderId="25" xfId="0" applyFont="1" applyFill="1" applyBorder="1" applyAlignment="1" applyProtection="1">
      <alignment horizontal="center" vertical="center" wrapText="1" shrinkToFi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3"/>
  <sheetViews>
    <sheetView showGridLines="0" tabSelected="1" zoomScalePageLayoutView="0" workbookViewId="0" topLeftCell="B1">
      <selection activeCell="P5" sqref="P5:AJ5"/>
    </sheetView>
  </sheetViews>
  <sheetFormatPr defaultColWidth="9.33203125" defaultRowHeight="12.75"/>
  <cols>
    <col min="1" max="1" width="9.5" style="0" customWidth="1"/>
    <col min="2" max="2" width="2.5" style="0" customWidth="1"/>
    <col min="3" max="3" width="3" style="0" customWidth="1"/>
    <col min="4" max="5" width="5.16015625" style="0" customWidth="1"/>
    <col min="6" max="6" width="1.171875" style="0" customWidth="1"/>
    <col min="7" max="7" width="3.83203125" style="0" customWidth="1"/>
    <col min="8" max="8" width="8" style="0" customWidth="1"/>
    <col min="9" max="9" width="1.171875" style="0" customWidth="1"/>
    <col min="10" max="10" width="9" style="0" customWidth="1"/>
    <col min="11" max="11" width="20.5" style="0" customWidth="1"/>
    <col min="12" max="12" width="8.66015625" style="0" customWidth="1"/>
    <col min="13" max="13" width="8.5" style="0" customWidth="1"/>
    <col min="14" max="14" width="3.83203125" style="0" customWidth="1"/>
    <col min="15" max="15" width="12.83203125" style="0" customWidth="1"/>
    <col min="16" max="16" width="2.5" style="0" customWidth="1"/>
    <col min="17" max="17" width="1.171875" style="0" customWidth="1"/>
    <col min="18" max="18" width="0.4921875" style="0" customWidth="1"/>
    <col min="19" max="19" width="9.5" style="0" customWidth="1"/>
    <col min="20" max="20" width="1.171875" style="0" customWidth="1"/>
    <col min="21" max="21" width="3.83203125" style="0" customWidth="1"/>
    <col min="22" max="22" width="10.16015625" style="0" customWidth="1"/>
    <col min="23" max="23" width="1.171875" style="0" customWidth="1"/>
    <col min="24" max="24" width="3.83203125" style="0" customWidth="1"/>
    <col min="25" max="25" width="5.83203125" style="0" customWidth="1"/>
    <col min="26" max="26" width="4.5" style="0" customWidth="1"/>
    <col min="27" max="27" width="1.171875" style="0" customWidth="1"/>
    <col min="28" max="28" width="3.83203125" style="0" customWidth="1"/>
    <col min="29" max="29" width="1.83203125" style="0" customWidth="1"/>
    <col min="30" max="30" width="1.171875" style="0" customWidth="1"/>
    <col min="31" max="31" width="7" style="0" customWidth="1"/>
    <col min="32" max="32" width="1.171875" style="0" customWidth="1"/>
    <col min="33" max="33" width="0.1640625" style="0" hidden="1" customWidth="1"/>
    <col min="34" max="34" width="13.66015625" style="0" customWidth="1"/>
    <col min="35" max="35" width="13.83203125" style="0" customWidth="1"/>
    <col min="36" max="36" width="15.83203125" style="0" customWidth="1"/>
    <col min="38" max="38" width="11.83203125" style="0" bestFit="1" customWidth="1"/>
    <col min="41" max="43" width="10.66015625" style="0" bestFit="1" customWidth="1"/>
  </cols>
  <sheetData>
    <row r="1" spans="1:36" ht="12.75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86" t="s">
        <v>40</v>
      </c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</row>
    <row r="2" spans="1:36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1"/>
      <c r="T2" s="1"/>
      <c r="U2" s="1"/>
      <c r="V2" s="86" t="s">
        <v>67</v>
      </c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</row>
    <row r="3" spans="1:36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1"/>
      <c r="T3" s="1"/>
      <c r="U3" s="1"/>
      <c r="V3" s="86" t="s">
        <v>37</v>
      </c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</row>
    <row r="4" spans="1:36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1"/>
      <c r="T4" s="1"/>
      <c r="U4" s="1"/>
      <c r="V4" s="86" t="s">
        <v>68</v>
      </c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</row>
    <row r="5" spans="1:36" ht="12.7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94" t="s">
        <v>69</v>
      </c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</row>
    <row r="6" spans="1:36" ht="12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2:36" ht="31.5" customHeight="1">
      <c r="B7" s="100" t="s">
        <v>61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</row>
    <row r="8" spans="1:36" ht="9" customHeight="1">
      <c r="A8" s="99" t="s">
        <v>0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</row>
    <row r="9" spans="1:36" ht="21.75" customHeight="1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1:36" ht="6" customHeight="1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</row>
    <row r="11" spans="1:36" ht="2.25" customHeight="1" thickBot="1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</row>
    <row r="12" spans="2:42" ht="25.5" customHeight="1">
      <c r="B12" s="105" t="s">
        <v>1</v>
      </c>
      <c r="C12" s="84"/>
      <c r="D12" s="84"/>
      <c r="E12" s="84" t="s">
        <v>2</v>
      </c>
      <c r="F12" s="84"/>
      <c r="G12" s="84"/>
      <c r="H12" s="84"/>
      <c r="I12" s="84"/>
      <c r="J12" s="84"/>
      <c r="K12" s="84" t="s">
        <v>3</v>
      </c>
      <c r="L12" s="84" t="s">
        <v>4</v>
      </c>
      <c r="M12" s="84"/>
      <c r="N12" s="84" t="s">
        <v>5</v>
      </c>
      <c r="O12" s="84"/>
      <c r="P12" s="84" t="s">
        <v>6</v>
      </c>
      <c r="Q12" s="84"/>
      <c r="R12" s="84"/>
      <c r="S12" s="84"/>
      <c r="T12" s="84"/>
      <c r="U12" s="84" t="s">
        <v>7</v>
      </c>
      <c r="V12" s="84"/>
      <c r="W12" s="84"/>
      <c r="X12" s="84" t="s">
        <v>8</v>
      </c>
      <c r="Y12" s="84"/>
      <c r="Z12" s="84"/>
      <c r="AA12" s="84"/>
      <c r="AB12" s="84" t="s">
        <v>29</v>
      </c>
      <c r="AC12" s="84"/>
      <c r="AD12" s="84"/>
      <c r="AE12" s="84"/>
      <c r="AF12" s="84"/>
      <c r="AG12" s="33"/>
      <c r="AH12" s="135" t="s">
        <v>30</v>
      </c>
      <c r="AI12" s="137" t="s">
        <v>38</v>
      </c>
      <c r="AJ12" s="139" t="s">
        <v>31</v>
      </c>
      <c r="AK12" s="8"/>
      <c r="AL12" s="8"/>
      <c r="AM12" s="143"/>
      <c r="AN12" s="143"/>
      <c r="AO12" s="143"/>
      <c r="AP12" s="5"/>
    </row>
    <row r="13" spans="2:42" ht="18.75" customHeight="1" thickBot="1">
      <c r="B13" s="106"/>
      <c r="C13" s="85"/>
      <c r="D13" s="85"/>
      <c r="E13" s="85"/>
      <c r="F13" s="85"/>
      <c r="G13" s="85"/>
      <c r="H13" s="85"/>
      <c r="I13" s="85"/>
      <c r="J13" s="85"/>
      <c r="K13" s="85"/>
      <c r="L13" s="34" t="s">
        <v>9</v>
      </c>
      <c r="M13" s="34" t="s">
        <v>10</v>
      </c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35"/>
      <c r="AH13" s="136"/>
      <c r="AI13" s="138"/>
      <c r="AJ13" s="140"/>
      <c r="AK13" s="9"/>
      <c r="AL13" s="9"/>
      <c r="AM13" s="134"/>
      <c r="AN13" s="134"/>
      <c r="AO13" s="134"/>
      <c r="AP13" s="6"/>
    </row>
    <row r="14" spans="2:42" ht="25.5" customHeight="1">
      <c r="B14" s="102">
        <v>1</v>
      </c>
      <c r="C14" s="103"/>
      <c r="D14" s="103"/>
      <c r="E14" s="104" t="s">
        <v>11</v>
      </c>
      <c r="F14" s="104"/>
      <c r="G14" s="104"/>
      <c r="H14" s="104"/>
      <c r="I14" s="104"/>
      <c r="J14" s="104"/>
      <c r="K14" s="104"/>
      <c r="L14" s="104"/>
      <c r="M14" s="104"/>
      <c r="N14" s="101">
        <f>N16+N15</f>
        <v>23160850</v>
      </c>
      <c r="O14" s="101"/>
      <c r="P14" s="101">
        <f>P16+P15</f>
        <v>8923260</v>
      </c>
      <c r="Q14" s="101"/>
      <c r="R14" s="101"/>
      <c r="S14" s="101"/>
      <c r="T14" s="101"/>
      <c r="U14" s="101">
        <f>U16</f>
        <v>8804020</v>
      </c>
      <c r="V14" s="101"/>
      <c r="W14" s="101"/>
      <c r="X14" s="101">
        <f>X16</f>
        <v>4913570</v>
      </c>
      <c r="Y14" s="101"/>
      <c r="Z14" s="101"/>
      <c r="AA14" s="101"/>
      <c r="AB14" s="101">
        <f>AB16</f>
        <v>0</v>
      </c>
      <c r="AC14" s="101"/>
      <c r="AD14" s="101"/>
      <c r="AE14" s="101"/>
      <c r="AF14" s="101"/>
      <c r="AG14" s="11"/>
      <c r="AH14" s="31">
        <f>AH16</f>
        <v>0</v>
      </c>
      <c r="AI14" s="31">
        <f>AI16</f>
        <v>0</v>
      </c>
      <c r="AJ14" s="32">
        <f>SUM(P14:AI14)</f>
        <v>22640850</v>
      </c>
      <c r="AK14" s="9"/>
      <c r="AL14" s="36"/>
      <c r="AM14" s="134"/>
      <c r="AN14" s="134"/>
      <c r="AO14" s="134"/>
      <c r="AP14" s="6"/>
    </row>
    <row r="15" spans="2:42" ht="25.5" customHeight="1">
      <c r="B15" s="107" t="s">
        <v>12</v>
      </c>
      <c r="C15" s="108"/>
      <c r="D15" s="108"/>
      <c r="E15" s="109" t="s">
        <v>13</v>
      </c>
      <c r="F15" s="109"/>
      <c r="G15" s="109"/>
      <c r="H15" s="109"/>
      <c r="I15" s="109"/>
      <c r="J15" s="109"/>
      <c r="K15" s="109"/>
      <c r="L15" s="109"/>
      <c r="M15" s="109"/>
      <c r="N15" s="79">
        <f>N28</f>
        <v>780000</v>
      </c>
      <c r="O15" s="79"/>
      <c r="P15" s="79">
        <f>SUM(P19,P24,P28)</f>
        <v>260000</v>
      </c>
      <c r="Q15" s="79"/>
      <c r="R15" s="79"/>
      <c r="S15" s="79"/>
      <c r="T15" s="79"/>
      <c r="U15" s="79">
        <f>SUM(U19,U24,U28)</f>
        <v>260000</v>
      </c>
      <c r="V15" s="79"/>
      <c r="W15" s="79"/>
      <c r="X15" s="79">
        <f>SUM(X19,X24,X28)</f>
        <v>260000</v>
      </c>
      <c r="Y15" s="79"/>
      <c r="Z15" s="79"/>
      <c r="AA15" s="79"/>
      <c r="AB15" s="79">
        <v>0</v>
      </c>
      <c r="AC15" s="79"/>
      <c r="AD15" s="79"/>
      <c r="AE15" s="79"/>
      <c r="AF15" s="79"/>
      <c r="AG15" s="11"/>
      <c r="AH15" s="12">
        <v>0</v>
      </c>
      <c r="AI15" s="12">
        <v>0</v>
      </c>
      <c r="AJ15" s="24">
        <f>SUM(P15:AI15)</f>
        <v>780000</v>
      </c>
      <c r="AK15" s="9"/>
      <c r="AL15" s="36"/>
      <c r="AM15" s="134"/>
      <c r="AN15" s="134"/>
      <c r="AO15" s="134"/>
      <c r="AP15" s="6"/>
    </row>
    <row r="16" spans="2:42" ht="25.5" customHeight="1">
      <c r="B16" s="107" t="s">
        <v>14</v>
      </c>
      <c r="C16" s="108"/>
      <c r="D16" s="108"/>
      <c r="E16" s="109" t="s">
        <v>15</v>
      </c>
      <c r="F16" s="109"/>
      <c r="G16" s="109"/>
      <c r="H16" s="109"/>
      <c r="I16" s="109"/>
      <c r="J16" s="109"/>
      <c r="K16" s="109"/>
      <c r="L16" s="109"/>
      <c r="M16" s="109"/>
      <c r="N16" s="79">
        <f>SUM(N20,N26,N32,)</f>
        <v>22380850</v>
      </c>
      <c r="O16" s="79"/>
      <c r="P16" s="117">
        <f>SUM(P20,P26,P32)</f>
        <v>8663260</v>
      </c>
      <c r="Q16" s="118"/>
      <c r="R16" s="118"/>
      <c r="S16" s="118"/>
      <c r="T16" s="119"/>
      <c r="U16" s="117">
        <f>SUM(U20,U26,U32)</f>
        <v>8804020</v>
      </c>
      <c r="V16" s="118"/>
      <c r="W16" s="119"/>
      <c r="X16" s="117">
        <f>SUM(X20,X26,X32)</f>
        <v>4913570</v>
      </c>
      <c r="Y16" s="118"/>
      <c r="Z16" s="118"/>
      <c r="AA16" s="119"/>
      <c r="AB16" s="117">
        <f>SUM(AB20,AB26,AB32)</f>
        <v>0</v>
      </c>
      <c r="AC16" s="118"/>
      <c r="AD16" s="118"/>
      <c r="AE16" s="118"/>
      <c r="AF16" s="119"/>
      <c r="AG16" s="11"/>
      <c r="AH16" s="13">
        <f>SUM(AH20,AH26,AH32)</f>
        <v>0</v>
      </c>
      <c r="AI16" s="13">
        <v>0</v>
      </c>
      <c r="AJ16" s="25">
        <f>SUM(P16:AI16)</f>
        <v>22380850</v>
      </c>
      <c r="AK16" s="10"/>
      <c r="AL16" s="37"/>
      <c r="AM16" s="37"/>
      <c r="AN16" s="10"/>
      <c r="AO16" s="10"/>
      <c r="AP16" s="7"/>
    </row>
    <row r="17" spans="2:36" ht="25.5" customHeight="1">
      <c r="B17" s="110" t="s">
        <v>16</v>
      </c>
      <c r="C17" s="111"/>
      <c r="D17" s="111"/>
      <c r="E17" s="112" t="s">
        <v>17</v>
      </c>
      <c r="F17" s="112"/>
      <c r="G17" s="112"/>
      <c r="H17" s="112"/>
      <c r="I17" s="112"/>
      <c r="J17" s="112"/>
      <c r="K17" s="112"/>
      <c r="L17" s="112"/>
      <c r="M17" s="113"/>
      <c r="N17" s="116">
        <f>SUM(N19:O20)</f>
        <v>3182000</v>
      </c>
      <c r="O17" s="116"/>
      <c r="P17" s="116">
        <f>SUM(P19:T20)</f>
        <v>1491000</v>
      </c>
      <c r="Q17" s="116"/>
      <c r="R17" s="116"/>
      <c r="S17" s="116"/>
      <c r="T17" s="116"/>
      <c r="U17" s="116">
        <f>SUM(U19:W20)</f>
        <v>1691000</v>
      </c>
      <c r="V17" s="116"/>
      <c r="W17" s="116"/>
      <c r="X17" s="132">
        <v>0</v>
      </c>
      <c r="Y17" s="132"/>
      <c r="Z17" s="132"/>
      <c r="AA17" s="132"/>
      <c r="AB17" s="116">
        <v>0</v>
      </c>
      <c r="AC17" s="116"/>
      <c r="AD17" s="116"/>
      <c r="AE17" s="116"/>
      <c r="AF17" s="116"/>
      <c r="AG17" s="11"/>
      <c r="AH17" s="116">
        <v>0</v>
      </c>
      <c r="AI17" s="141">
        <v>0</v>
      </c>
      <c r="AJ17" s="142">
        <f>SUM(P17:AI18)</f>
        <v>3182000</v>
      </c>
    </row>
    <row r="18" spans="1:36" ht="24" customHeight="1">
      <c r="A18" s="3"/>
      <c r="B18" s="26"/>
      <c r="C18" s="114"/>
      <c r="D18" s="115"/>
      <c r="E18" s="112"/>
      <c r="F18" s="112"/>
      <c r="G18" s="112"/>
      <c r="H18" s="112"/>
      <c r="I18" s="112"/>
      <c r="J18" s="112"/>
      <c r="K18" s="112"/>
      <c r="L18" s="112"/>
      <c r="M18" s="113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32"/>
      <c r="Y18" s="132"/>
      <c r="Z18" s="132"/>
      <c r="AA18" s="132"/>
      <c r="AB18" s="116"/>
      <c r="AC18" s="116"/>
      <c r="AD18" s="116"/>
      <c r="AE18" s="116"/>
      <c r="AF18" s="116"/>
      <c r="AG18" s="14"/>
      <c r="AH18" s="116"/>
      <c r="AI18" s="141"/>
      <c r="AJ18" s="142"/>
    </row>
    <row r="19" spans="2:36" ht="25.5" customHeight="1">
      <c r="B19" s="107" t="s">
        <v>18</v>
      </c>
      <c r="C19" s="108"/>
      <c r="D19" s="108"/>
      <c r="E19" s="109" t="s">
        <v>13</v>
      </c>
      <c r="F19" s="109"/>
      <c r="G19" s="109"/>
      <c r="H19" s="109"/>
      <c r="I19" s="109"/>
      <c r="J19" s="109"/>
      <c r="K19" s="109"/>
      <c r="L19" s="109"/>
      <c r="M19" s="109"/>
      <c r="N19" s="101">
        <v>0</v>
      </c>
      <c r="O19" s="101"/>
      <c r="P19" s="101">
        <v>0</v>
      </c>
      <c r="Q19" s="101"/>
      <c r="R19" s="101"/>
      <c r="S19" s="101"/>
      <c r="T19" s="101"/>
      <c r="U19" s="101">
        <v>0</v>
      </c>
      <c r="V19" s="101"/>
      <c r="W19" s="101"/>
      <c r="X19" s="101">
        <v>0</v>
      </c>
      <c r="Y19" s="101"/>
      <c r="Z19" s="101"/>
      <c r="AA19" s="101"/>
      <c r="AB19" s="101">
        <v>0</v>
      </c>
      <c r="AC19" s="101"/>
      <c r="AD19" s="101"/>
      <c r="AE19" s="101"/>
      <c r="AF19" s="101"/>
      <c r="AG19" s="11"/>
      <c r="AH19" s="16">
        <v>0</v>
      </c>
      <c r="AI19" s="17">
        <v>0</v>
      </c>
      <c r="AJ19" s="27">
        <v>0</v>
      </c>
    </row>
    <row r="20" spans="2:36" ht="25.5" customHeight="1">
      <c r="B20" s="107" t="s">
        <v>19</v>
      </c>
      <c r="C20" s="108"/>
      <c r="D20" s="108"/>
      <c r="E20" s="109" t="s">
        <v>15</v>
      </c>
      <c r="F20" s="109"/>
      <c r="G20" s="109"/>
      <c r="H20" s="109"/>
      <c r="I20" s="109"/>
      <c r="J20" s="109"/>
      <c r="K20" s="109"/>
      <c r="L20" s="109"/>
      <c r="M20" s="109"/>
      <c r="N20" s="79">
        <f>SUM(N21:O22)</f>
        <v>3182000</v>
      </c>
      <c r="O20" s="79"/>
      <c r="P20" s="79">
        <f>SUM(P21:T22)</f>
        <v>1491000</v>
      </c>
      <c r="Q20" s="79"/>
      <c r="R20" s="79"/>
      <c r="S20" s="79"/>
      <c r="T20" s="79"/>
      <c r="U20" s="79">
        <f>SUM(U21:W22)</f>
        <v>1691000</v>
      </c>
      <c r="V20" s="79"/>
      <c r="W20" s="79"/>
      <c r="X20" s="79">
        <v>0</v>
      </c>
      <c r="Y20" s="79"/>
      <c r="Z20" s="79"/>
      <c r="AA20" s="79"/>
      <c r="AB20" s="79">
        <v>0</v>
      </c>
      <c r="AC20" s="79"/>
      <c r="AD20" s="79"/>
      <c r="AE20" s="79"/>
      <c r="AF20" s="79"/>
      <c r="AG20" s="11"/>
      <c r="AH20" s="16">
        <v>0</v>
      </c>
      <c r="AI20" s="17">
        <v>0</v>
      </c>
      <c r="AJ20" s="28">
        <f>SUM(P20:AI20)</f>
        <v>3182000</v>
      </c>
    </row>
    <row r="21" spans="2:36" ht="38.25" customHeight="1">
      <c r="B21" s="120" t="s">
        <v>20</v>
      </c>
      <c r="C21" s="121"/>
      <c r="D21" s="121"/>
      <c r="E21" s="122" t="s">
        <v>21</v>
      </c>
      <c r="F21" s="122"/>
      <c r="G21" s="122"/>
      <c r="H21" s="122"/>
      <c r="I21" s="122"/>
      <c r="J21" s="122"/>
      <c r="K21" s="2" t="s">
        <v>22</v>
      </c>
      <c r="L21" s="2">
        <v>2020</v>
      </c>
      <c r="M21" s="2">
        <v>2022</v>
      </c>
      <c r="N21" s="93">
        <f>SUM(P21:AI21)</f>
        <v>1800000</v>
      </c>
      <c r="O21" s="93"/>
      <c r="P21" s="93">
        <v>800000</v>
      </c>
      <c r="Q21" s="93"/>
      <c r="R21" s="93"/>
      <c r="S21" s="93"/>
      <c r="T21" s="93"/>
      <c r="U21" s="93">
        <v>1000000</v>
      </c>
      <c r="V21" s="93"/>
      <c r="W21" s="93"/>
      <c r="X21" s="93">
        <v>0</v>
      </c>
      <c r="Y21" s="93"/>
      <c r="Z21" s="93"/>
      <c r="AA21" s="93"/>
      <c r="AB21" s="93">
        <v>0</v>
      </c>
      <c r="AC21" s="93"/>
      <c r="AD21" s="93"/>
      <c r="AE21" s="93"/>
      <c r="AF21" s="93"/>
      <c r="AG21" s="11"/>
      <c r="AH21" s="20">
        <v>0</v>
      </c>
      <c r="AI21" s="21">
        <v>0</v>
      </c>
      <c r="AJ21" s="28">
        <f>SUM(P21:AI21)</f>
        <v>1800000</v>
      </c>
    </row>
    <row r="22" spans="2:36" ht="38.25" customHeight="1">
      <c r="B22" s="95" t="s">
        <v>51</v>
      </c>
      <c r="C22" s="96"/>
      <c r="D22" s="97"/>
      <c r="E22" s="90" t="s">
        <v>50</v>
      </c>
      <c r="F22" s="91"/>
      <c r="G22" s="91"/>
      <c r="H22" s="91"/>
      <c r="I22" s="91"/>
      <c r="J22" s="92"/>
      <c r="K22" s="2" t="s">
        <v>22</v>
      </c>
      <c r="L22" s="2">
        <v>2021</v>
      </c>
      <c r="M22" s="2">
        <v>2022</v>
      </c>
      <c r="N22" s="87">
        <f>SUM(P22:AI22)</f>
        <v>1382000</v>
      </c>
      <c r="O22" s="89"/>
      <c r="P22" s="87">
        <v>691000</v>
      </c>
      <c r="Q22" s="88"/>
      <c r="R22" s="88"/>
      <c r="S22" s="88"/>
      <c r="T22" s="89"/>
      <c r="U22" s="87">
        <v>691000</v>
      </c>
      <c r="V22" s="88"/>
      <c r="W22" s="89"/>
      <c r="X22" s="87">
        <v>0</v>
      </c>
      <c r="Y22" s="88"/>
      <c r="Z22" s="88"/>
      <c r="AA22" s="89"/>
      <c r="AB22" s="87">
        <v>0</v>
      </c>
      <c r="AC22" s="88"/>
      <c r="AD22" s="88"/>
      <c r="AE22" s="88"/>
      <c r="AF22" s="89"/>
      <c r="AG22" s="11"/>
      <c r="AH22" s="20">
        <v>0</v>
      </c>
      <c r="AI22" s="21">
        <v>0</v>
      </c>
      <c r="AJ22" s="28">
        <f>SUM(P22:AI22)</f>
        <v>1382000</v>
      </c>
    </row>
    <row r="23" spans="2:36" ht="25.5" customHeight="1">
      <c r="B23" s="110" t="s">
        <v>23</v>
      </c>
      <c r="C23" s="111"/>
      <c r="D23" s="111"/>
      <c r="E23" s="112" t="s">
        <v>24</v>
      </c>
      <c r="F23" s="112"/>
      <c r="G23" s="112"/>
      <c r="H23" s="112"/>
      <c r="I23" s="112"/>
      <c r="J23" s="112"/>
      <c r="K23" s="112"/>
      <c r="L23" s="112"/>
      <c r="M23" s="112"/>
      <c r="N23" s="80">
        <v>0</v>
      </c>
      <c r="O23" s="80"/>
      <c r="P23" s="80">
        <v>0</v>
      </c>
      <c r="Q23" s="80"/>
      <c r="R23" s="80"/>
      <c r="S23" s="80"/>
      <c r="T23" s="80"/>
      <c r="U23" s="80">
        <v>0</v>
      </c>
      <c r="V23" s="80"/>
      <c r="W23" s="80"/>
      <c r="X23" s="80">
        <v>0</v>
      </c>
      <c r="Y23" s="80"/>
      <c r="Z23" s="80"/>
      <c r="AA23" s="80"/>
      <c r="AB23" s="80">
        <v>0</v>
      </c>
      <c r="AC23" s="80"/>
      <c r="AD23" s="80"/>
      <c r="AE23" s="80"/>
      <c r="AF23" s="80"/>
      <c r="AG23" s="11"/>
      <c r="AH23" s="18">
        <v>0</v>
      </c>
      <c r="AI23" s="19">
        <v>0</v>
      </c>
      <c r="AJ23" s="29">
        <v>0</v>
      </c>
    </row>
    <row r="24" spans="2:38" ht="25.5" customHeight="1">
      <c r="B24" s="107" t="s">
        <v>25</v>
      </c>
      <c r="C24" s="108"/>
      <c r="D24" s="108"/>
      <c r="E24" s="109" t="s">
        <v>13</v>
      </c>
      <c r="F24" s="109"/>
      <c r="G24" s="109"/>
      <c r="H24" s="109"/>
      <c r="I24" s="109"/>
      <c r="J24" s="109"/>
      <c r="K24" s="109"/>
      <c r="L24" s="109"/>
      <c r="M24" s="109"/>
      <c r="N24" s="79">
        <f>N25</f>
        <v>0</v>
      </c>
      <c r="O24" s="79"/>
      <c r="P24" s="79">
        <f>P25</f>
        <v>0</v>
      </c>
      <c r="Q24" s="79"/>
      <c r="R24" s="79"/>
      <c r="S24" s="79"/>
      <c r="T24" s="79"/>
      <c r="U24" s="79">
        <f>U25</f>
        <v>0</v>
      </c>
      <c r="V24" s="79"/>
      <c r="W24" s="79"/>
      <c r="X24" s="79">
        <v>0</v>
      </c>
      <c r="Y24" s="79"/>
      <c r="Z24" s="79"/>
      <c r="AA24" s="79"/>
      <c r="AB24" s="79">
        <v>0</v>
      </c>
      <c r="AC24" s="79"/>
      <c r="AD24" s="79"/>
      <c r="AE24" s="79"/>
      <c r="AF24" s="79"/>
      <c r="AG24" s="11"/>
      <c r="AH24" s="16">
        <v>0</v>
      </c>
      <c r="AI24" s="17">
        <v>0</v>
      </c>
      <c r="AJ24" s="27">
        <f>AJ25</f>
        <v>0</v>
      </c>
      <c r="AL24" s="23"/>
    </row>
    <row r="25" spans="2:36" ht="25.5" customHeight="1">
      <c r="B25" s="81" t="s">
        <v>41</v>
      </c>
      <c r="C25" s="82"/>
      <c r="D25" s="83"/>
      <c r="E25" s="76"/>
      <c r="F25" s="77"/>
      <c r="G25" s="77"/>
      <c r="H25" s="77"/>
      <c r="I25" s="77"/>
      <c r="J25" s="78"/>
      <c r="K25" s="2" t="s">
        <v>22</v>
      </c>
      <c r="L25" s="2">
        <v>2018</v>
      </c>
      <c r="M25" s="2">
        <v>2020</v>
      </c>
      <c r="N25" s="67">
        <v>0</v>
      </c>
      <c r="O25" s="69"/>
      <c r="P25" s="67">
        <v>0</v>
      </c>
      <c r="Q25" s="68"/>
      <c r="R25" s="68"/>
      <c r="S25" s="68"/>
      <c r="T25" s="69"/>
      <c r="U25" s="67">
        <v>0</v>
      </c>
      <c r="V25" s="68"/>
      <c r="W25" s="69"/>
      <c r="X25" s="67">
        <v>0</v>
      </c>
      <c r="Y25" s="68"/>
      <c r="Z25" s="68"/>
      <c r="AA25" s="69"/>
      <c r="AB25" s="67">
        <v>0</v>
      </c>
      <c r="AC25" s="68"/>
      <c r="AD25" s="68"/>
      <c r="AE25" s="68"/>
      <c r="AF25" s="69"/>
      <c r="AG25" s="15"/>
      <c r="AH25" s="48">
        <v>0</v>
      </c>
      <c r="AI25" s="49">
        <v>0</v>
      </c>
      <c r="AJ25" s="50">
        <v>0</v>
      </c>
    </row>
    <row r="26" spans="2:36" ht="25.5" customHeight="1">
      <c r="B26" s="107" t="s">
        <v>26</v>
      </c>
      <c r="C26" s="108"/>
      <c r="D26" s="108"/>
      <c r="E26" s="109" t="s">
        <v>15</v>
      </c>
      <c r="F26" s="109"/>
      <c r="G26" s="109"/>
      <c r="H26" s="109"/>
      <c r="I26" s="109"/>
      <c r="J26" s="109"/>
      <c r="K26" s="109"/>
      <c r="L26" s="109"/>
      <c r="M26" s="109"/>
      <c r="N26" s="79">
        <v>0</v>
      </c>
      <c r="O26" s="79"/>
      <c r="P26" s="79">
        <v>0</v>
      </c>
      <c r="Q26" s="79"/>
      <c r="R26" s="79"/>
      <c r="S26" s="79"/>
      <c r="T26" s="79"/>
      <c r="U26" s="79">
        <v>0</v>
      </c>
      <c r="V26" s="79"/>
      <c r="W26" s="79"/>
      <c r="X26" s="79">
        <v>0</v>
      </c>
      <c r="Y26" s="79"/>
      <c r="Z26" s="79"/>
      <c r="AA26" s="79"/>
      <c r="AB26" s="79">
        <v>0</v>
      </c>
      <c r="AC26" s="79"/>
      <c r="AD26" s="79"/>
      <c r="AE26" s="79"/>
      <c r="AF26" s="79"/>
      <c r="AG26" s="11"/>
      <c r="AH26" s="16">
        <v>0</v>
      </c>
      <c r="AI26" s="17">
        <v>0</v>
      </c>
      <c r="AJ26" s="27">
        <v>0</v>
      </c>
    </row>
    <row r="27" spans="2:38" ht="25.5" customHeight="1">
      <c r="B27" s="110" t="s">
        <v>27</v>
      </c>
      <c r="C27" s="111"/>
      <c r="D27" s="111"/>
      <c r="E27" s="112" t="s">
        <v>28</v>
      </c>
      <c r="F27" s="112"/>
      <c r="G27" s="112"/>
      <c r="H27" s="112"/>
      <c r="I27" s="112"/>
      <c r="J27" s="112"/>
      <c r="K27" s="112"/>
      <c r="L27" s="112"/>
      <c r="M27" s="112"/>
      <c r="N27" s="80">
        <f>SUM(N32,N28)</f>
        <v>19978850</v>
      </c>
      <c r="O27" s="80"/>
      <c r="P27" s="80">
        <f>P32</f>
        <v>7172260</v>
      </c>
      <c r="Q27" s="80"/>
      <c r="R27" s="80"/>
      <c r="S27" s="80"/>
      <c r="T27" s="80"/>
      <c r="U27" s="80">
        <f>U32</f>
        <v>7113020</v>
      </c>
      <c r="V27" s="80"/>
      <c r="W27" s="80"/>
      <c r="X27" s="80">
        <f>X32</f>
        <v>4913570</v>
      </c>
      <c r="Y27" s="80"/>
      <c r="Z27" s="80"/>
      <c r="AA27" s="80"/>
      <c r="AB27" s="80">
        <f>AB32</f>
        <v>0</v>
      </c>
      <c r="AC27" s="80"/>
      <c r="AD27" s="80"/>
      <c r="AE27" s="80"/>
      <c r="AF27" s="80"/>
      <c r="AG27" s="11"/>
      <c r="AH27" s="18">
        <f>AH32</f>
        <v>0</v>
      </c>
      <c r="AI27" s="19">
        <v>0</v>
      </c>
      <c r="AJ27" s="29">
        <f>AJ32+AJ28</f>
        <v>19292850</v>
      </c>
      <c r="AL27" s="23"/>
    </row>
    <row r="28" spans="2:36" ht="25.5" customHeight="1">
      <c r="B28" s="107" t="s">
        <v>32</v>
      </c>
      <c r="C28" s="108"/>
      <c r="D28" s="108"/>
      <c r="E28" s="109" t="s">
        <v>13</v>
      </c>
      <c r="F28" s="109"/>
      <c r="G28" s="109"/>
      <c r="H28" s="109"/>
      <c r="I28" s="109"/>
      <c r="J28" s="109"/>
      <c r="K28" s="109"/>
      <c r="L28" s="109"/>
      <c r="M28" s="109"/>
      <c r="N28" s="79">
        <f>SUM(N29:O31)</f>
        <v>780000</v>
      </c>
      <c r="O28" s="79"/>
      <c r="P28" s="79">
        <f>SUM(P29:T31)</f>
        <v>260000</v>
      </c>
      <c r="Q28" s="79"/>
      <c r="R28" s="79"/>
      <c r="S28" s="79"/>
      <c r="T28" s="79"/>
      <c r="U28" s="79">
        <f>SUM(U29:W31)</f>
        <v>260000</v>
      </c>
      <c r="V28" s="79"/>
      <c r="W28" s="79"/>
      <c r="X28" s="79">
        <f>SUM(X29:AA31)</f>
        <v>260000</v>
      </c>
      <c r="Y28" s="79"/>
      <c r="Z28" s="79"/>
      <c r="AA28" s="79"/>
      <c r="AB28" s="79">
        <v>0</v>
      </c>
      <c r="AC28" s="79"/>
      <c r="AD28" s="79"/>
      <c r="AE28" s="79"/>
      <c r="AF28" s="79"/>
      <c r="AG28" s="15"/>
      <c r="AH28" s="16">
        <v>0</v>
      </c>
      <c r="AI28" s="17">
        <v>0</v>
      </c>
      <c r="AJ28" s="27">
        <f>AJ29</f>
        <v>210000</v>
      </c>
    </row>
    <row r="29" spans="2:36" ht="25.5" customHeight="1">
      <c r="B29" s="73" t="s">
        <v>42</v>
      </c>
      <c r="C29" s="74"/>
      <c r="D29" s="75"/>
      <c r="E29" s="76" t="s">
        <v>64</v>
      </c>
      <c r="F29" s="77"/>
      <c r="G29" s="77"/>
      <c r="H29" s="77"/>
      <c r="I29" s="77"/>
      <c r="J29" s="78"/>
      <c r="K29" s="2" t="s">
        <v>22</v>
      </c>
      <c r="L29" s="2">
        <v>2021</v>
      </c>
      <c r="M29" s="2">
        <v>2023</v>
      </c>
      <c r="N29" s="67">
        <f>SUM(P29:AI29)</f>
        <v>210000</v>
      </c>
      <c r="O29" s="69"/>
      <c r="P29" s="67">
        <v>70000</v>
      </c>
      <c r="Q29" s="68"/>
      <c r="R29" s="68"/>
      <c r="S29" s="68"/>
      <c r="T29" s="69"/>
      <c r="U29" s="67">
        <v>70000</v>
      </c>
      <c r="V29" s="68"/>
      <c r="W29" s="69"/>
      <c r="X29" s="67">
        <v>70000</v>
      </c>
      <c r="Y29" s="68"/>
      <c r="Z29" s="68"/>
      <c r="AA29" s="69"/>
      <c r="AB29" s="67">
        <v>0</v>
      </c>
      <c r="AC29" s="68"/>
      <c r="AD29" s="68"/>
      <c r="AE29" s="68"/>
      <c r="AF29" s="69"/>
      <c r="AG29" s="15"/>
      <c r="AH29" s="63">
        <v>0</v>
      </c>
      <c r="AI29" s="49">
        <v>0</v>
      </c>
      <c r="AJ29" s="50">
        <f>SUM(P29:AI29)</f>
        <v>210000</v>
      </c>
    </row>
    <row r="30" spans="2:36" ht="25.5" customHeight="1">
      <c r="B30" s="73" t="s">
        <v>62</v>
      </c>
      <c r="C30" s="74"/>
      <c r="D30" s="75"/>
      <c r="E30" s="76" t="s">
        <v>65</v>
      </c>
      <c r="F30" s="77"/>
      <c r="G30" s="77"/>
      <c r="H30" s="77"/>
      <c r="I30" s="77"/>
      <c r="J30" s="78"/>
      <c r="K30" s="2" t="s">
        <v>22</v>
      </c>
      <c r="L30" s="2">
        <v>2021</v>
      </c>
      <c r="M30" s="2">
        <v>2023</v>
      </c>
      <c r="N30" s="67">
        <f>SUM(P30:AI30)</f>
        <v>450000</v>
      </c>
      <c r="O30" s="69"/>
      <c r="P30" s="67">
        <v>150000</v>
      </c>
      <c r="Q30" s="68"/>
      <c r="R30" s="68"/>
      <c r="S30" s="68"/>
      <c r="T30" s="69"/>
      <c r="U30" s="67">
        <v>150000</v>
      </c>
      <c r="V30" s="68"/>
      <c r="W30" s="69"/>
      <c r="X30" s="67">
        <v>150000</v>
      </c>
      <c r="Y30" s="68"/>
      <c r="Z30" s="68"/>
      <c r="AA30" s="69"/>
      <c r="AB30" s="67">
        <v>0</v>
      </c>
      <c r="AC30" s="68"/>
      <c r="AD30" s="68"/>
      <c r="AE30" s="68"/>
      <c r="AF30" s="69"/>
      <c r="AG30" s="15"/>
      <c r="AH30" s="62">
        <v>0</v>
      </c>
      <c r="AI30" s="49">
        <v>0</v>
      </c>
      <c r="AJ30" s="50">
        <f>SUM(P30:AI30)</f>
        <v>450000</v>
      </c>
    </row>
    <row r="31" spans="2:36" ht="25.5" customHeight="1">
      <c r="B31" s="73" t="s">
        <v>63</v>
      </c>
      <c r="C31" s="74"/>
      <c r="D31" s="75"/>
      <c r="E31" s="76" t="s">
        <v>66</v>
      </c>
      <c r="F31" s="77"/>
      <c r="G31" s="77"/>
      <c r="H31" s="77"/>
      <c r="I31" s="77"/>
      <c r="J31" s="78"/>
      <c r="K31" s="2" t="s">
        <v>22</v>
      </c>
      <c r="L31" s="2">
        <v>2021</v>
      </c>
      <c r="M31" s="2">
        <v>2023</v>
      </c>
      <c r="N31" s="67">
        <f>SUM(P31:AI31)</f>
        <v>120000</v>
      </c>
      <c r="O31" s="69"/>
      <c r="P31" s="67">
        <v>40000</v>
      </c>
      <c r="Q31" s="68"/>
      <c r="R31" s="68"/>
      <c r="S31" s="68"/>
      <c r="T31" s="69"/>
      <c r="U31" s="67">
        <v>40000</v>
      </c>
      <c r="V31" s="68"/>
      <c r="W31" s="69"/>
      <c r="X31" s="67">
        <v>40000</v>
      </c>
      <c r="Y31" s="68"/>
      <c r="Z31" s="68"/>
      <c r="AA31" s="69"/>
      <c r="AB31" s="70"/>
      <c r="AC31" s="71"/>
      <c r="AD31" s="71"/>
      <c r="AE31" s="71"/>
      <c r="AF31" s="72"/>
      <c r="AG31" s="15"/>
      <c r="AH31" s="61"/>
      <c r="AI31" s="65"/>
      <c r="AJ31" s="50">
        <f>SUM(P31:AI31)</f>
        <v>120000</v>
      </c>
    </row>
    <row r="32" spans="2:36" ht="25.5" customHeight="1">
      <c r="B32" s="107" t="s">
        <v>33</v>
      </c>
      <c r="C32" s="108"/>
      <c r="D32" s="108"/>
      <c r="E32" s="109" t="s">
        <v>15</v>
      </c>
      <c r="F32" s="109"/>
      <c r="G32" s="109"/>
      <c r="H32" s="109"/>
      <c r="I32" s="109"/>
      <c r="J32" s="109"/>
      <c r="K32" s="109"/>
      <c r="L32" s="109"/>
      <c r="M32" s="109"/>
      <c r="N32" s="79">
        <f>SUM(N33:O43)</f>
        <v>19198850</v>
      </c>
      <c r="O32" s="79"/>
      <c r="P32" s="79">
        <f>SUM(P33:T43)</f>
        <v>7172260</v>
      </c>
      <c r="Q32" s="79"/>
      <c r="R32" s="79"/>
      <c r="S32" s="79"/>
      <c r="T32" s="79"/>
      <c r="U32" s="123">
        <f>SUM(U33:W43)</f>
        <v>7113020</v>
      </c>
      <c r="V32" s="124"/>
      <c r="W32" s="125"/>
      <c r="X32" s="123">
        <f>SUM(X33:AA43)</f>
        <v>4913570</v>
      </c>
      <c r="Y32" s="124"/>
      <c r="Z32" s="124"/>
      <c r="AA32" s="125"/>
      <c r="AB32" s="123">
        <f>SUM(AB33:AF43)</f>
        <v>0</v>
      </c>
      <c r="AC32" s="124"/>
      <c r="AD32" s="124"/>
      <c r="AE32" s="124"/>
      <c r="AF32" s="125"/>
      <c r="AG32" s="30"/>
      <c r="AH32" s="64">
        <f>SUM(AH33:AH43)</f>
        <v>0</v>
      </c>
      <c r="AI32" s="66">
        <v>0</v>
      </c>
      <c r="AJ32" s="27">
        <f>SUM(AJ33:AJ42)</f>
        <v>19082850</v>
      </c>
    </row>
    <row r="33" spans="2:36" ht="38.25" customHeight="1">
      <c r="B33" s="120" t="s">
        <v>34</v>
      </c>
      <c r="C33" s="121"/>
      <c r="D33" s="121"/>
      <c r="E33" s="122" t="s">
        <v>35</v>
      </c>
      <c r="F33" s="122"/>
      <c r="G33" s="122"/>
      <c r="H33" s="122"/>
      <c r="I33" s="122"/>
      <c r="J33" s="122"/>
      <c r="K33" s="2" t="s">
        <v>22</v>
      </c>
      <c r="L33" s="2">
        <v>2020</v>
      </c>
      <c r="M33" s="2">
        <v>2024</v>
      </c>
      <c r="N33" s="93">
        <f>SUM(P33:AI33)</f>
        <v>3120000</v>
      </c>
      <c r="O33" s="93"/>
      <c r="P33" s="93">
        <v>500000</v>
      </c>
      <c r="Q33" s="93"/>
      <c r="R33" s="93"/>
      <c r="S33" s="93"/>
      <c r="T33" s="93"/>
      <c r="U33" s="93">
        <v>1310000</v>
      </c>
      <c r="V33" s="93"/>
      <c r="W33" s="93"/>
      <c r="X33" s="93">
        <v>1310000</v>
      </c>
      <c r="Y33" s="93"/>
      <c r="Z33" s="93"/>
      <c r="AA33" s="93"/>
      <c r="AB33" s="93">
        <v>0</v>
      </c>
      <c r="AC33" s="93"/>
      <c r="AD33" s="93"/>
      <c r="AE33" s="93"/>
      <c r="AF33" s="93"/>
      <c r="AG33" s="15"/>
      <c r="AH33" s="20">
        <v>0</v>
      </c>
      <c r="AI33" s="21">
        <v>0</v>
      </c>
      <c r="AJ33" s="28">
        <f aca="true" t="shared" si="0" ref="AJ33:AJ43">SUM(P33:AI33)</f>
        <v>3120000</v>
      </c>
    </row>
    <row r="34" spans="2:36" ht="38.25" customHeight="1">
      <c r="B34" s="129" t="s">
        <v>44</v>
      </c>
      <c r="C34" s="121"/>
      <c r="D34" s="121"/>
      <c r="E34" s="122" t="s">
        <v>52</v>
      </c>
      <c r="F34" s="122"/>
      <c r="G34" s="122"/>
      <c r="H34" s="122"/>
      <c r="I34" s="122"/>
      <c r="J34" s="122"/>
      <c r="K34" s="2" t="s">
        <v>22</v>
      </c>
      <c r="L34" s="2">
        <v>2020</v>
      </c>
      <c r="M34" s="2">
        <v>2022</v>
      </c>
      <c r="N34" s="93">
        <f>SUM(P34:AI34)</f>
        <v>2120820</v>
      </c>
      <c r="O34" s="93"/>
      <c r="P34" s="93">
        <v>1620820</v>
      </c>
      <c r="Q34" s="93"/>
      <c r="R34" s="93"/>
      <c r="S34" s="93"/>
      <c r="T34" s="93"/>
      <c r="U34" s="93">
        <v>500000</v>
      </c>
      <c r="V34" s="93"/>
      <c r="W34" s="93"/>
      <c r="X34" s="93">
        <v>0</v>
      </c>
      <c r="Y34" s="93"/>
      <c r="Z34" s="93"/>
      <c r="AA34" s="93"/>
      <c r="AB34" s="93">
        <v>0</v>
      </c>
      <c r="AC34" s="93"/>
      <c r="AD34" s="93"/>
      <c r="AE34" s="93"/>
      <c r="AF34" s="93"/>
      <c r="AG34" s="15"/>
      <c r="AH34" s="20">
        <v>0</v>
      </c>
      <c r="AI34" s="21">
        <v>0</v>
      </c>
      <c r="AJ34" s="28">
        <f t="shared" si="0"/>
        <v>2120820</v>
      </c>
    </row>
    <row r="35" spans="2:36" ht="38.25" customHeight="1">
      <c r="B35" s="167" t="s">
        <v>43</v>
      </c>
      <c r="C35" s="168"/>
      <c r="D35" s="168"/>
      <c r="E35" s="130" t="s">
        <v>53</v>
      </c>
      <c r="F35" s="130"/>
      <c r="G35" s="130"/>
      <c r="H35" s="130"/>
      <c r="I35" s="130"/>
      <c r="J35" s="130"/>
      <c r="K35" s="51" t="s">
        <v>22</v>
      </c>
      <c r="L35" s="51">
        <v>2020</v>
      </c>
      <c r="M35" s="51">
        <v>2023</v>
      </c>
      <c r="N35" s="131">
        <f aca="true" t="shared" si="1" ref="N35:N43">SUM(P35:AI35)</f>
        <v>3090900</v>
      </c>
      <c r="O35" s="131"/>
      <c r="P35" s="131">
        <v>1295450</v>
      </c>
      <c r="Q35" s="131"/>
      <c r="R35" s="131"/>
      <c r="S35" s="131"/>
      <c r="T35" s="131"/>
      <c r="U35" s="131">
        <v>1295450</v>
      </c>
      <c r="V35" s="131"/>
      <c r="W35" s="131"/>
      <c r="X35" s="131">
        <v>500000</v>
      </c>
      <c r="Y35" s="131"/>
      <c r="Z35" s="131"/>
      <c r="AA35" s="131"/>
      <c r="AB35" s="131">
        <v>0</v>
      </c>
      <c r="AC35" s="131"/>
      <c r="AD35" s="131"/>
      <c r="AE35" s="131"/>
      <c r="AF35" s="131"/>
      <c r="AG35" s="52"/>
      <c r="AH35" s="20">
        <v>0</v>
      </c>
      <c r="AI35" s="21">
        <v>0</v>
      </c>
      <c r="AJ35" s="28">
        <f t="shared" si="0"/>
        <v>3090900</v>
      </c>
    </row>
    <row r="36" spans="2:36" ht="38.25" customHeight="1">
      <c r="B36" s="167" t="s">
        <v>45</v>
      </c>
      <c r="C36" s="168"/>
      <c r="D36" s="168"/>
      <c r="E36" s="130" t="s">
        <v>54</v>
      </c>
      <c r="F36" s="130"/>
      <c r="G36" s="130"/>
      <c r="H36" s="130"/>
      <c r="I36" s="130"/>
      <c r="J36" s="130"/>
      <c r="K36" s="51" t="s">
        <v>22</v>
      </c>
      <c r="L36" s="51">
        <v>2020</v>
      </c>
      <c r="M36" s="51">
        <v>2021</v>
      </c>
      <c r="N36" s="131">
        <f t="shared" si="1"/>
        <v>1586000</v>
      </c>
      <c r="O36" s="131"/>
      <c r="P36" s="131">
        <v>793000</v>
      </c>
      <c r="Q36" s="131"/>
      <c r="R36" s="131"/>
      <c r="S36" s="131"/>
      <c r="T36" s="131"/>
      <c r="U36" s="131">
        <v>793000</v>
      </c>
      <c r="V36" s="131"/>
      <c r="W36" s="131"/>
      <c r="X36" s="131">
        <v>0</v>
      </c>
      <c r="Y36" s="131"/>
      <c r="Z36" s="131"/>
      <c r="AA36" s="131"/>
      <c r="AB36" s="131">
        <v>0</v>
      </c>
      <c r="AC36" s="131"/>
      <c r="AD36" s="131"/>
      <c r="AE36" s="131"/>
      <c r="AF36" s="131"/>
      <c r="AG36" s="52"/>
      <c r="AH36" s="20">
        <v>0</v>
      </c>
      <c r="AI36" s="21">
        <v>0</v>
      </c>
      <c r="AJ36" s="28">
        <f t="shared" si="0"/>
        <v>1586000</v>
      </c>
    </row>
    <row r="37" spans="2:36" ht="38.25" customHeight="1">
      <c r="B37" s="164" t="s">
        <v>45</v>
      </c>
      <c r="C37" s="165"/>
      <c r="D37" s="165"/>
      <c r="E37" s="166" t="s">
        <v>55</v>
      </c>
      <c r="F37" s="166"/>
      <c r="G37" s="166"/>
      <c r="H37" s="166"/>
      <c r="I37" s="166"/>
      <c r="J37" s="166"/>
      <c r="K37" s="60" t="s">
        <v>22</v>
      </c>
      <c r="L37" s="60">
        <v>2020</v>
      </c>
      <c r="M37" s="60">
        <v>2021</v>
      </c>
      <c r="N37" s="144">
        <f t="shared" si="1"/>
        <v>8520130</v>
      </c>
      <c r="O37" s="144"/>
      <c r="P37" s="144">
        <v>2772990</v>
      </c>
      <c r="Q37" s="144"/>
      <c r="R37" s="144"/>
      <c r="S37" s="144"/>
      <c r="T37" s="144"/>
      <c r="U37" s="144">
        <v>2873570</v>
      </c>
      <c r="V37" s="144"/>
      <c r="W37" s="144"/>
      <c r="X37" s="144">
        <v>2873570</v>
      </c>
      <c r="Y37" s="144"/>
      <c r="Z37" s="144"/>
      <c r="AA37" s="144"/>
      <c r="AB37" s="144">
        <v>0</v>
      </c>
      <c r="AC37" s="144"/>
      <c r="AD37" s="144"/>
      <c r="AE37" s="144"/>
      <c r="AF37" s="144"/>
      <c r="AG37" s="47"/>
      <c r="AH37" s="42">
        <v>0</v>
      </c>
      <c r="AI37" s="43">
        <v>0</v>
      </c>
      <c r="AJ37" s="44">
        <f t="shared" si="0"/>
        <v>8520130</v>
      </c>
    </row>
    <row r="38" spans="2:36" ht="38.25" customHeight="1">
      <c r="B38" s="145" t="s">
        <v>45</v>
      </c>
      <c r="C38" s="146"/>
      <c r="D38" s="146"/>
      <c r="E38" s="147" t="s">
        <v>39</v>
      </c>
      <c r="F38" s="147"/>
      <c r="G38" s="147"/>
      <c r="H38" s="147"/>
      <c r="I38" s="147"/>
      <c r="J38" s="147"/>
      <c r="K38" s="41" t="s">
        <v>22</v>
      </c>
      <c r="L38" s="41">
        <v>2020</v>
      </c>
      <c r="M38" s="41">
        <v>2023</v>
      </c>
      <c r="N38" s="133">
        <f t="shared" si="1"/>
        <v>228000</v>
      </c>
      <c r="O38" s="133"/>
      <c r="P38" s="133">
        <v>50000</v>
      </c>
      <c r="Q38" s="133"/>
      <c r="R38" s="133"/>
      <c r="S38" s="133"/>
      <c r="T38" s="133"/>
      <c r="U38" s="133">
        <v>89000</v>
      </c>
      <c r="V38" s="133"/>
      <c r="W38" s="133"/>
      <c r="X38" s="133">
        <v>89000</v>
      </c>
      <c r="Y38" s="133"/>
      <c r="Z38" s="133"/>
      <c r="AA38" s="133"/>
      <c r="AB38" s="133">
        <v>0</v>
      </c>
      <c r="AC38" s="133"/>
      <c r="AD38" s="133"/>
      <c r="AE38" s="133"/>
      <c r="AF38" s="133"/>
      <c r="AG38" s="15"/>
      <c r="AH38" s="42">
        <v>0</v>
      </c>
      <c r="AI38" s="43">
        <v>0</v>
      </c>
      <c r="AJ38" s="44">
        <f t="shared" si="0"/>
        <v>228000</v>
      </c>
    </row>
    <row r="39" spans="2:36" ht="38.25" customHeight="1">
      <c r="B39" s="95" t="s">
        <v>36</v>
      </c>
      <c r="C39" s="96"/>
      <c r="D39" s="97"/>
      <c r="E39" s="90" t="s">
        <v>56</v>
      </c>
      <c r="F39" s="91"/>
      <c r="G39" s="91"/>
      <c r="H39" s="91"/>
      <c r="I39" s="91"/>
      <c r="J39" s="92"/>
      <c r="K39" s="2" t="s">
        <v>22</v>
      </c>
      <c r="L39" s="2">
        <v>2020</v>
      </c>
      <c r="M39" s="2">
        <v>2023</v>
      </c>
      <c r="N39" s="93">
        <f t="shared" si="1"/>
        <v>331000</v>
      </c>
      <c r="O39" s="93"/>
      <c r="P39" s="87">
        <v>50000</v>
      </c>
      <c r="Q39" s="88"/>
      <c r="R39" s="88"/>
      <c r="S39" s="88"/>
      <c r="T39" s="89"/>
      <c r="U39" s="87">
        <v>140000</v>
      </c>
      <c r="V39" s="88"/>
      <c r="W39" s="89"/>
      <c r="X39" s="87">
        <v>141000</v>
      </c>
      <c r="Y39" s="88"/>
      <c r="Z39" s="88"/>
      <c r="AA39" s="89"/>
      <c r="AB39" s="87">
        <v>0</v>
      </c>
      <c r="AC39" s="88"/>
      <c r="AD39" s="88"/>
      <c r="AE39" s="88"/>
      <c r="AF39" s="89"/>
      <c r="AG39" s="15"/>
      <c r="AH39" s="40">
        <v>0</v>
      </c>
      <c r="AI39" s="38">
        <v>0</v>
      </c>
      <c r="AJ39" s="39">
        <f t="shared" si="0"/>
        <v>331000</v>
      </c>
    </row>
    <row r="40" spans="2:36" ht="38.25" customHeight="1">
      <c r="B40" s="95" t="s">
        <v>46</v>
      </c>
      <c r="C40" s="96"/>
      <c r="D40" s="97"/>
      <c r="E40" s="90" t="s">
        <v>57</v>
      </c>
      <c r="F40" s="91"/>
      <c r="G40" s="91"/>
      <c r="H40" s="91"/>
      <c r="I40" s="91"/>
      <c r="J40" s="92"/>
      <c r="K40" s="2" t="s">
        <v>22</v>
      </c>
      <c r="L40" s="2">
        <v>2020</v>
      </c>
      <c r="M40" s="2">
        <v>2021</v>
      </c>
      <c r="N40" s="93">
        <f t="shared" si="1"/>
        <v>50000</v>
      </c>
      <c r="O40" s="93"/>
      <c r="P40" s="87">
        <v>20000</v>
      </c>
      <c r="Q40" s="88"/>
      <c r="R40" s="88"/>
      <c r="S40" s="88"/>
      <c r="T40" s="89"/>
      <c r="U40" s="87">
        <v>30000</v>
      </c>
      <c r="V40" s="88"/>
      <c r="W40" s="89"/>
      <c r="X40" s="87">
        <v>0</v>
      </c>
      <c r="Y40" s="88"/>
      <c r="Z40" s="88"/>
      <c r="AA40" s="89"/>
      <c r="AB40" s="87">
        <v>0</v>
      </c>
      <c r="AC40" s="88"/>
      <c r="AD40" s="88"/>
      <c r="AE40" s="88"/>
      <c r="AF40" s="89"/>
      <c r="AG40" s="15"/>
      <c r="AH40" s="40">
        <v>0</v>
      </c>
      <c r="AI40" s="38">
        <v>0</v>
      </c>
      <c r="AJ40" s="39">
        <f t="shared" si="0"/>
        <v>50000</v>
      </c>
    </row>
    <row r="41" spans="2:36" ht="38.25" customHeight="1">
      <c r="B41" s="53"/>
      <c r="C41" s="96" t="s">
        <v>47</v>
      </c>
      <c r="D41" s="97"/>
      <c r="E41" s="90" t="s">
        <v>58</v>
      </c>
      <c r="F41" s="91"/>
      <c r="G41" s="91"/>
      <c r="H41" s="91"/>
      <c r="I41" s="91"/>
      <c r="J41" s="92"/>
      <c r="K41" s="2" t="s">
        <v>22</v>
      </c>
      <c r="L41" s="2">
        <v>2015</v>
      </c>
      <c r="M41" s="2">
        <v>2023</v>
      </c>
      <c r="N41" s="93">
        <f t="shared" si="1"/>
        <v>18000</v>
      </c>
      <c r="O41" s="93"/>
      <c r="P41" s="87">
        <v>3000</v>
      </c>
      <c r="Q41" s="88"/>
      <c r="R41" s="88"/>
      <c r="S41" s="88"/>
      <c r="T41" s="89"/>
      <c r="U41" s="87">
        <v>15000</v>
      </c>
      <c r="V41" s="88"/>
      <c r="W41" s="89"/>
      <c r="X41" s="87">
        <v>0</v>
      </c>
      <c r="Y41" s="88"/>
      <c r="Z41" s="88"/>
      <c r="AA41" s="89"/>
      <c r="AB41" s="87">
        <v>0</v>
      </c>
      <c r="AC41" s="88"/>
      <c r="AD41" s="88"/>
      <c r="AE41" s="88"/>
      <c r="AF41" s="89"/>
      <c r="AG41" s="15"/>
      <c r="AH41" s="54">
        <v>0</v>
      </c>
      <c r="AI41" s="38">
        <v>0</v>
      </c>
      <c r="AJ41" s="39">
        <f t="shared" si="0"/>
        <v>18000</v>
      </c>
    </row>
    <row r="42" spans="2:36" ht="38.25" customHeight="1">
      <c r="B42" s="151" t="s">
        <v>48</v>
      </c>
      <c r="C42" s="152"/>
      <c r="D42" s="153"/>
      <c r="E42" s="148" t="s">
        <v>59</v>
      </c>
      <c r="F42" s="149"/>
      <c r="G42" s="149"/>
      <c r="H42" s="149"/>
      <c r="I42" s="149"/>
      <c r="J42" s="150"/>
      <c r="K42" s="46" t="s">
        <v>22</v>
      </c>
      <c r="L42" s="46">
        <v>2017</v>
      </c>
      <c r="M42" s="46">
        <v>2021</v>
      </c>
      <c r="N42" s="93">
        <f t="shared" si="1"/>
        <v>18000</v>
      </c>
      <c r="O42" s="93"/>
      <c r="P42" s="126">
        <v>9000</v>
      </c>
      <c r="Q42" s="127"/>
      <c r="R42" s="127"/>
      <c r="S42" s="127"/>
      <c r="T42" s="128"/>
      <c r="U42" s="126">
        <v>9000</v>
      </c>
      <c r="V42" s="127"/>
      <c r="W42" s="128"/>
      <c r="X42" s="126">
        <v>0</v>
      </c>
      <c r="Y42" s="127"/>
      <c r="Z42" s="127"/>
      <c r="AA42" s="128"/>
      <c r="AB42" s="126">
        <v>0</v>
      </c>
      <c r="AC42" s="127"/>
      <c r="AD42" s="127"/>
      <c r="AE42" s="127"/>
      <c r="AF42" s="128"/>
      <c r="AG42" s="47"/>
      <c r="AH42" s="40">
        <v>0</v>
      </c>
      <c r="AI42" s="21">
        <v>0</v>
      </c>
      <c r="AJ42" s="28">
        <f t="shared" si="0"/>
        <v>18000</v>
      </c>
    </row>
    <row r="43" spans="2:36" ht="39" customHeight="1" thickBot="1">
      <c r="B43" s="157" t="s">
        <v>49</v>
      </c>
      <c r="C43" s="158"/>
      <c r="D43" s="159"/>
      <c r="E43" s="160" t="s">
        <v>60</v>
      </c>
      <c r="F43" s="161"/>
      <c r="G43" s="161"/>
      <c r="H43" s="161"/>
      <c r="I43" s="161"/>
      <c r="J43" s="162"/>
      <c r="K43" s="55" t="s">
        <v>22</v>
      </c>
      <c r="L43" s="56">
        <v>2020</v>
      </c>
      <c r="M43" s="56">
        <v>2021</v>
      </c>
      <c r="N43" s="163">
        <f t="shared" si="1"/>
        <v>116000</v>
      </c>
      <c r="O43" s="163"/>
      <c r="P43" s="154">
        <v>58000</v>
      </c>
      <c r="Q43" s="155"/>
      <c r="R43" s="155"/>
      <c r="S43" s="155"/>
      <c r="T43" s="156"/>
      <c r="U43" s="154">
        <v>58000</v>
      </c>
      <c r="V43" s="155"/>
      <c r="W43" s="156"/>
      <c r="X43" s="154">
        <v>0</v>
      </c>
      <c r="Y43" s="155"/>
      <c r="Z43" s="155"/>
      <c r="AA43" s="156"/>
      <c r="AB43" s="154">
        <v>0</v>
      </c>
      <c r="AC43" s="155"/>
      <c r="AD43" s="155"/>
      <c r="AE43" s="155"/>
      <c r="AF43" s="156"/>
      <c r="AG43" s="45"/>
      <c r="AH43" s="57">
        <v>0</v>
      </c>
      <c r="AI43" s="58">
        <v>0</v>
      </c>
      <c r="AJ43" s="59">
        <f t="shared" si="0"/>
        <v>116000</v>
      </c>
    </row>
  </sheetData>
  <sheetProtection/>
  <mergeCells count="231">
    <mergeCell ref="X22:AA22"/>
    <mergeCell ref="AB22:AF22"/>
    <mergeCell ref="B36:D36"/>
    <mergeCell ref="E36:J36"/>
    <mergeCell ref="N36:O36"/>
    <mergeCell ref="P36:T36"/>
    <mergeCell ref="U36:W36"/>
    <mergeCell ref="X36:AA36"/>
    <mergeCell ref="AB36:AF36"/>
    <mergeCell ref="B22:D22"/>
    <mergeCell ref="E22:J22"/>
    <mergeCell ref="N22:O22"/>
    <mergeCell ref="P22:T22"/>
    <mergeCell ref="U22:W22"/>
    <mergeCell ref="B37:D37"/>
    <mergeCell ref="E37:J37"/>
    <mergeCell ref="N37:O37"/>
    <mergeCell ref="P37:T37"/>
    <mergeCell ref="U37:W37"/>
    <mergeCell ref="B35:D35"/>
    <mergeCell ref="X43:AA43"/>
    <mergeCell ref="AB43:AF43"/>
    <mergeCell ref="B43:D43"/>
    <mergeCell ref="E43:J43"/>
    <mergeCell ref="N43:O43"/>
    <mergeCell ref="P43:T43"/>
    <mergeCell ref="U43:W43"/>
    <mergeCell ref="X41:AA41"/>
    <mergeCell ref="AB41:AF41"/>
    <mergeCell ref="N41:O41"/>
    <mergeCell ref="C41:D41"/>
    <mergeCell ref="E41:J41"/>
    <mergeCell ref="P41:T41"/>
    <mergeCell ref="U41:W41"/>
    <mergeCell ref="E42:J42"/>
    <mergeCell ref="B42:D42"/>
    <mergeCell ref="P42:T42"/>
    <mergeCell ref="U42:W42"/>
    <mergeCell ref="X42:AA42"/>
    <mergeCell ref="X37:AA37"/>
    <mergeCell ref="B40:D40"/>
    <mergeCell ref="E40:J40"/>
    <mergeCell ref="N40:O40"/>
    <mergeCell ref="P40:T40"/>
    <mergeCell ref="U40:W40"/>
    <mergeCell ref="AB37:AF37"/>
    <mergeCell ref="X40:AA40"/>
    <mergeCell ref="AB40:AF40"/>
    <mergeCell ref="B38:D38"/>
    <mergeCell ref="E38:J38"/>
    <mergeCell ref="N38:O38"/>
    <mergeCell ref="P38:T38"/>
    <mergeCell ref="AM14:AO14"/>
    <mergeCell ref="AM15:AO15"/>
    <mergeCell ref="AH12:AH13"/>
    <mergeCell ref="AI12:AI13"/>
    <mergeCell ref="AJ12:AJ13"/>
    <mergeCell ref="AH17:AH18"/>
    <mergeCell ref="AI17:AI18"/>
    <mergeCell ref="AJ17:AJ18"/>
    <mergeCell ref="AM12:AO12"/>
    <mergeCell ref="AM13:AO13"/>
    <mergeCell ref="X34:AA34"/>
    <mergeCell ref="U17:W18"/>
    <mergeCell ref="X17:AA18"/>
    <mergeCell ref="AB17:AF18"/>
    <mergeCell ref="X38:AA38"/>
    <mergeCell ref="AB38:AF38"/>
    <mergeCell ref="U38:W38"/>
    <mergeCell ref="AB35:AF35"/>
    <mergeCell ref="AB34:AF34"/>
    <mergeCell ref="AB33:AF33"/>
    <mergeCell ref="X33:AA33"/>
    <mergeCell ref="B33:D33"/>
    <mergeCell ref="E33:J33"/>
    <mergeCell ref="N33:O33"/>
    <mergeCell ref="P33:T33"/>
    <mergeCell ref="E35:J35"/>
    <mergeCell ref="N35:O35"/>
    <mergeCell ref="P35:T35"/>
    <mergeCell ref="U35:W35"/>
    <mergeCell ref="X35:AA35"/>
    <mergeCell ref="P32:T32"/>
    <mergeCell ref="U32:W32"/>
    <mergeCell ref="B34:D34"/>
    <mergeCell ref="E34:J34"/>
    <mergeCell ref="N34:O34"/>
    <mergeCell ref="P34:T34"/>
    <mergeCell ref="U34:W34"/>
    <mergeCell ref="U33:W33"/>
    <mergeCell ref="B29:D29"/>
    <mergeCell ref="E29:J29"/>
    <mergeCell ref="N29:O29"/>
    <mergeCell ref="X32:AA32"/>
    <mergeCell ref="AB32:AF32"/>
    <mergeCell ref="N42:O42"/>
    <mergeCell ref="AB42:AF42"/>
    <mergeCell ref="B32:D32"/>
    <mergeCell ref="E32:M32"/>
    <mergeCell ref="N32:O32"/>
    <mergeCell ref="N27:O27"/>
    <mergeCell ref="P27:T27"/>
    <mergeCell ref="U27:W27"/>
    <mergeCell ref="B28:D28"/>
    <mergeCell ref="E28:M28"/>
    <mergeCell ref="N28:O28"/>
    <mergeCell ref="P28:T28"/>
    <mergeCell ref="U28:W28"/>
    <mergeCell ref="B23:D23"/>
    <mergeCell ref="E23:M23"/>
    <mergeCell ref="X24:AA24"/>
    <mergeCell ref="AB24:AF24"/>
    <mergeCell ref="B26:D26"/>
    <mergeCell ref="E26:M26"/>
    <mergeCell ref="N26:O26"/>
    <mergeCell ref="P26:T26"/>
    <mergeCell ref="U26:W26"/>
    <mergeCell ref="B24:D24"/>
    <mergeCell ref="X23:AA23"/>
    <mergeCell ref="AB23:AF23"/>
    <mergeCell ref="E24:M24"/>
    <mergeCell ref="N24:O24"/>
    <mergeCell ref="P24:T24"/>
    <mergeCell ref="U24:W24"/>
    <mergeCell ref="N23:O23"/>
    <mergeCell ref="P23:T23"/>
    <mergeCell ref="U23:W23"/>
    <mergeCell ref="AB20:AF20"/>
    <mergeCell ref="B19:D19"/>
    <mergeCell ref="X21:AA21"/>
    <mergeCell ref="AB21:AF21"/>
    <mergeCell ref="B21:D21"/>
    <mergeCell ref="E21:J21"/>
    <mergeCell ref="N21:O21"/>
    <mergeCell ref="P21:T21"/>
    <mergeCell ref="U21:W21"/>
    <mergeCell ref="AB16:AF16"/>
    <mergeCell ref="U16:W16"/>
    <mergeCell ref="X19:AA19"/>
    <mergeCell ref="AB19:AF19"/>
    <mergeCell ref="B20:D20"/>
    <mergeCell ref="E20:M20"/>
    <mergeCell ref="N20:O20"/>
    <mergeCell ref="P20:T20"/>
    <mergeCell ref="U20:W20"/>
    <mergeCell ref="X20:AA20"/>
    <mergeCell ref="P16:T16"/>
    <mergeCell ref="E19:M19"/>
    <mergeCell ref="N19:O19"/>
    <mergeCell ref="P19:T19"/>
    <mergeCell ref="U19:W19"/>
    <mergeCell ref="X16:AA16"/>
    <mergeCell ref="AB15:AF15"/>
    <mergeCell ref="P12:T13"/>
    <mergeCell ref="B17:D17"/>
    <mergeCell ref="E17:M18"/>
    <mergeCell ref="C18:D18"/>
    <mergeCell ref="N17:O18"/>
    <mergeCell ref="P17:T18"/>
    <mergeCell ref="B16:D16"/>
    <mergeCell ref="E16:M16"/>
    <mergeCell ref="N16:O16"/>
    <mergeCell ref="B15:D15"/>
    <mergeCell ref="E15:M15"/>
    <mergeCell ref="N15:O15"/>
    <mergeCell ref="P15:T15"/>
    <mergeCell ref="U15:W15"/>
    <mergeCell ref="X15:AA15"/>
    <mergeCell ref="U12:W13"/>
    <mergeCell ref="X12:AA13"/>
    <mergeCell ref="V3:AJ3"/>
    <mergeCell ref="B14:D14"/>
    <mergeCell ref="E14:M14"/>
    <mergeCell ref="N14:O14"/>
    <mergeCell ref="P14:T14"/>
    <mergeCell ref="U14:W14"/>
    <mergeCell ref="AB14:AF14"/>
    <mergeCell ref="B12:D13"/>
    <mergeCell ref="B39:D39"/>
    <mergeCell ref="A1:R1"/>
    <mergeCell ref="A8:AJ11"/>
    <mergeCell ref="B7:AJ7"/>
    <mergeCell ref="S1:AJ1"/>
    <mergeCell ref="E12:J13"/>
    <mergeCell ref="K12:K13"/>
    <mergeCell ref="L12:M12"/>
    <mergeCell ref="AB12:AF13"/>
    <mergeCell ref="X14:AA14"/>
    <mergeCell ref="N12:O13"/>
    <mergeCell ref="V2:AJ2"/>
    <mergeCell ref="U39:W39"/>
    <mergeCell ref="X39:AA39"/>
    <mergeCell ref="AB39:AF39"/>
    <mergeCell ref="E39:J39"/>
    <mergeCell ref="N39:O39"/>
    <mergeCell ref="P39:T39"/>
    <mergeCell ref="V4:AJ4"/>
    <mergeCell ref="P5:AJ5"/>
    <mergeCell ref="B25:D25"/>
    <mergeCell ref="E25:J25"/>
    <mergeCell ref="N25:O25"/>
    <mergeCell ref="P25:T25"/>
    <mergeCell ref="U25:W25"/>
    <mergeCell ref="X26:AA26"/>
    <mergeCell ref="B30:D30"/>
    <mergeCell ref="AB30:AF30"/>
    <mergeCell ref="AB26:AF26"/>
    <mergeCell ref="X28:AA28"/>
    <mergeCell ref="P29:T29"/>
    <mergeCell ref="U29:W29"/>
    <mergeCell ref="X29:AA29"/>
    <mergeCell ref="AB27:AF27"/>
    <mergeCell ref="B27:D27"/>
    <mergeCell ref="E27:M27"/>
    <mergeCell ref="P31:T31"/>
    <mergeCell ref="U31:W31"/>
    <mergeCell ref="AB29:AF29"/>
    <mergeCell ref="X25:AA25"/>
    <mergeCell ref="AB25:AF25"/>
    <mergeCell ref="AB28:AF28"/>
    <mergeCell ref="X27:AA27"/>
    <mergeCell ref="X31:AA31"/>
    <mergeCell ref="AB31:AF31"/>
    <mergeCell ref="B31:D31"/>
    <mergeCell ref="E30:J30"/>
    <mergeCell ref="E31:J31"/>
    <mergeCell ref="P30:T30"/>
    <mergeCell ref="U30:W30"/>
    <mergeCell ref="X30:AA30"/>
    <mergeCell ref="N30:O30"/>
    <mergeCell ref="N31:O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Footer>&amp;R
Przewodniczący Rady Gminy
 Wiesław Szarek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monika.zych</cp:lastModifiedBy>
  <cp:lastPrinted>2020-12-30T11:57:14Z</cp:lastPrinted>
  <dcterms:modified xsi:type="dcterms:W3CDTF">2020-12-30T12:00:13Z</dcterms:modified>
  <cp:category/>
  <cp:version/>
  <cp:contentType/>
  <cp:contentStatus/>
</cp:coreProperties>
</file>