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20" yWindow="-120" windowWidth="29040" windowHeight="15840" activeTab="1"/>
  </bookViews>
  <sheets>
    <sheet name="Strona 1" sheetId="1" r:id="rId1"/>
    <sheet name="Strona 2" sheetId="2" r:id="rId2"/>
    <sheet name="Strona 3" sheetId="3" r:id="rId3"/>
    <sheet name="Strona 4" sheetId="4" r:id="rId4"/>
    <sheet name="Strona 5" sheetId="5" r:id="rId5"/>
    <sheet name="Stron 6" sheetId="6" r:id="rId6"/>
    <sheet name="Strona 7" sheetId="7" r:id="rId7"/>
    <sheet name="Strona 8" sheetId="8" r:id="rId8"/>
    <sheet name="Strona 9" sheetId="9" r:id="rId9"/>
  </sheets>
  <definedNames>
    <definedName name="_xlnm.Print_Area" localSheetId="0">'Strona 1'!$A$1:$Q$30</definedName>
    <definedName name="_xlnm.Print_Area" localSheetId="1">'Strona 2'!$A$1:$M$27</definedName>
    <definedName name="_xlnm.Print_Area" localSheetId="7">'Strona 8'!$A$1:$L$21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5"/>
  <c r="G22" i="4" l="1"/>
  <c r="G21"/>
  <c r="G20"/>
  <c r="G19"/>
  <c r="G18"/>
  <c r="G17"/>
  <c r="G16"/>
  <c r="G15"/>
  <c r="G14"/>
  <c r="G13"/>
  <c r="G12"/>
  <c r="G11"/>
  <c r="G10"/>
  <c r="G9"/>
  <c r="B27" i="2"/>
  <c r="D25" i="1"/>
  <c r="I24" i="5" s="1"/>
  <c r="J24" s="1"/>
  <c r="D12" i="1"/>
  <c r="C12" s="1"/>
  <c r="C25" l="1"/>
  <c r="G11" i="5"/>
  <c r="G12" s="1"/>
  <c r="G13" s="1"/>
  <c r="G14" s="1"/>
  <c r="G15" s="1"/>
  <c r="G16" s="1"/>
  <c r="G17" s="1"/>
  <c r="G18" s="1"/>
  <c r="G19" s="1"/>
  <c r="G20" s="1"/>
  <c r="G21" s="1"/>
  <c r="G22" s="1"/>
  <c r="G23" s="1"/>
  <c r="B24" i="3" l="1"/>
  <c r="C24" s="1"/>
  <c r="D23" i="1"/>
  <c r="I22" i="5" s="1"/>
  <c r="J22" s="1"/>
  <c r="B26" i="2" l="1"/>
  <c r="B25"/>
  <c r="B24"/>
  <c r="B23"/>
  <c r="B22"/>
  <c r="B21"/>
  <c r="B20"/>
  <c r="B19"/>
  <c r="B18"/>
  <c r="B17"/>
  <c r="B16"/>
  <c r="B15"/>
  <c r="B14"/>
  <c r="D24" i="1"/>
  <c r="I23" i="5" s="1"/>
  <c r="J23" s="1"/>
  <c r="D22" i="1"/>
  <c r="I21" i="5" s="1"/>
  <c r="J21" s="1"/>
  <c r="D21" i="1"/>
  <c r="I20" i="5" s="1"/>
  <c r="J20" s="1"/>
  <c r="D20" i="1"/>
  <c r="I19" i="5" s="1"/>
  <c r="J19" s="1"/>
  <c r="D19" i="1"/>
  <c r="I18" i="5" s="1"/>
  <c r="J18" s="1"/>
  <c r="D18" i="1"/>
  <c r="I17" i="5" s="1"/>
  <c r="J17" s="1"/>
  <c r="D17" i="1"/>
  <c r="I16" i="5" s="1"/>
  <c r="J16" s="1"/>
  <c r="D16" i="1"/>
  <c r="I15" i="5" s="1"/>
  <c r="J15" s="1"/>
  <c r="D15" i="1"/>
  <c r="I14" i="5" s="1"/>
  <c r="J14" s="1"/>
  <c r="D14" i="1"/>
  <c r="D13"/>
  <c r="I11" i="5"/>
  <c r="J11" s="1"/>
  <c r="I10"/>
  <c r="I12" l="1"/>
  <c r="J12" s="1"/>
  <c r="I9"/>
  <c r="I13"/>
  <c r="J13" s="1"/>
  <c r="C24" i="1"/>
  <c r="B23" i="3" s="1"/>
  <c r="M23" i="1"/>
  <c r="C23" s="1"/>
  <c r="B22" i="3" s="1"/>
  <c r="M22" i="1"/>
  <c r="C22" s="1"/>
  <c r="B21" i="3" s="1"/>
  <c r="M21" i="1"/>
  <c r="C21" s="1"/>
  <c r="B20" i="3" s="1"/>
  <c r="M20" i="1"/>
  <c r="C20" s="1"/>
  <c r="B19" i="3" s="1"/>
  <c r="M19" i="1"/>
  <c r="C19" s="1"/>
  <c r="B18" i="3" s="1"/>
  <c r="M18" i="1"/>
  <c r="C18" s="1"/>
  <c r="B17" i="3" s="1"/>
  <c r="M17" i="1"/>
  <c r="C17" s="1"/>
  <c r="B16" i="3" s="1"/>
  <c r="M16" i="1"/>
  <c r="C16" s="1"/>
  <c r="B15" i="3" s="1"/>
  <c r="C14" i="1"/>
  <c r="B13" i="3" s="1"/>
  <c r="C13" i="1"/>
  <c r="B12" i="3" s="1"/>
  <c r="B11"/>
  <c r="B10"/>
  <c r="B9"/>
  <c r="C15" i="1"/>
  <c r="B14" i="3" s="1"/>
  <c r="C23" l="1"/>
  <c r="C22"/>
  <c r="C21"/>
  <c r="C20"/>
  <c r="C19"/>
  <c r="C18"/>
  <c r="C17"/>
  <c r="C16"/>
  <c r="C15"/>
  <c r="C14"/>
  <c r="C13"/>
  <c r="C12"/>
  <c r="C11"/>
</calcChain>
</file>

<file path=xl/sharedStrings.xml><?xml version="1.0" encoding="utf-8"?>
<sst xmlns="http://schemas.openxmlformats.org/spreadsheetml/2006/main" count="492" uniqueCount="190">
  <si>
    <t/>
  </si>
  <si>
    <t>z tego:</t>
  </si>
  <si>
    <t>w tym:</t>
  </si>
  <si>
    <t>dochody z tytułu udziału we wpływach z podatku dochodowego od osób fizycznych</t>
  </si>
  <si>
    <t>dochody z tytułu udziału we wpływach z podatku dochodowego od osób prawnych</t>
  </si>
  <si>
    <t>z tytułu dotacji oraz środków przeznaczonych na inwestycje</t>
  </si>
  <si>
    <t>z podatku od nieruchomości</t>
  </si>
  <si>
    <t>Lp</t>
  </si>
  <si>
    <t>1</t>
  </si>
  <si>
    <t>1.1</t>
  </si>
  <si>
    <t>1.1.1</t>
  </si>
  <si>
    <t>1.1.2</t>
  </si>
  <si>
    <t>1.1.3</t>
  </si>
  <si>
    <t>1.1.4</t>
  </si>
  <si>
    <t>1.1.5</t>
  </si>
  <si>
    <t>1.1.5.1</t>
  </si>
  <si>
    <t>1.2</t>
  </si>
  <si>
    <t>1.2.1</t>
  </si>
  <si>
    <t>1.2.2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</si>
  <si>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</si>
  <si>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</si>
  <si>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</si>
  <si>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</si>
  <si>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</si>
  <si>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</si>
  <si>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</si>
  <si>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</si>
  <si>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</si>
  <si>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</si>
  <si>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</si>
  <si>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</si>
  <si>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</si>
  <si>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</si>
  <si>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</si>
  <si>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</t>
  </si>
  <si>
    <t>2.1</t>
  </si>
  <si>
    <t>2.1.1</t>
  </si>
  <si>
    <t>2.1.2</t>
  </si>
  <si>
    <t>2.1.2.1</t>
  </si>
  <si>
    <t>2.1.3</t>
  </si>
  <si>
    <t>2.1.3.1</t>
  </si>
  <si>
    <t>2.1.3.2</t>
  </si>
  <si>
    <t>2.2</t>
  </si>
  <si>
    <t>2.2.1</t>
  </si>
  <si>
    <t>2.2.1.1</t>
  </si>
  <si>
    <t>3</t>
  </si>
  <si>
    <t>3.1</t>
  </si>
  <si>
    <t>4</t>
  </si>
  <si>
    <t>4.1</t>
  </si>
  <si>
    <t>4.1.1</t>
  </si>
  <si>
    <t>4.2</t>
  </si>
  <si>
    <t>4.2.1</t>
  </si>
  <si>
    <t>4.3</t>
  </si>
  <si>
    <t>4.3.1</t>
  </si>
  <si>
    <t>4.4</t>
  </si>
  <si>
    <t>4.4.1</t>
  </si>
  <si>
    <t>4.5</t>
  </si>
  <si>
    <t>4.5.1</t>
  </si>
  <si>
    <t>5</t>
  </si>
  <si>
    <t>5.1</t>
  </si>
  <si>
    <t>5.1.1</t>
  </si>
  <si>
    <t>5.1.1.1</t>
  </si>
  <si>
    <t>5.1.1.2</t>
  </si>
  <si>
    <t>Rozchody budżetu, z tego:</t>
  </si>
  <si>
    <t>Relacja zrównoważenia wydatków bieżących, o której mowa w art. 242 ustawy</t>
  </si>
  <si>
    <t>łączna kwota przypadających na dany rok kwot ustawowych wyłączeń z limitu spłaty zobowiązań, w tym:</t>
  </si>
  <si>
    <t>5.1.1.3</t>
  </si>
  <si>
    <t>5.1.1.3.1</t>
  </si>
  <si>
    <t>5.1.1.3.2</t>
  </si>
  <si>
    <t>5.1.1.3.3</t>
  </si>
  <si>
    <t>5.2</t>
  </si>
  <si>
    <t>6</t>
  </si>
  <si>
    <t>6.1</t>
  </si>
  <si>
    <t>7.1</t>
  </si>
  <si>
    <t>7.2</t>
  </si>
  <si>
    <t>x</t>
  </si>
  <si>
    <t>Wskaźnik spłaty zobowiązań</t>
  </si>
  <si>
    <t>8.1</t>
  </si>
  <si>
    <t>8.2</t>
  </si>
  <si>
    <t>8.3</t>
  </si>
  <si>
    <t>8.3.1</t>
  </si>
  <si>
    <t>8.4</t>
  </si>
  <si>
    <t>8.4.1</t>
  </si>
  <si>
    <t>TAK</t>
  </si>
  <si>
    <t>Finansowanie programów, projektów lub zadań realizowanych z udziałem środków, o których mowa w art. 5 ust. 1 pkt 2 i 3 ustawy</t>
  </si>
  <si>
    <t>Dochody bieżące na programy, projekty lub zadania finansowane z udziałem środków, o których mowa w art. 5 ust. 1 pkt 2 i 3 ustawy</t>
  </si>
  <si>
    <t>Dochody majątkowe na programy, projekty lub zadania finansowane z udziałem środków, o których mowa w art. 5 ust. 1 pkt 2 i 3 ustawy</t>
  </si>
  <si>
    <t>Wydatki bieżące na programy, projekty lub zadania finansowane z udziałem środków, o których mowa w art. 5 ust. 1 pkt 2 i 3 ustawy</t>
  </si>
  <si>
    <t>Dochody majątkowe  na programy, projekty lub zadania finansowane z udziałem środków, o których mowa w art. 5 ust. 1 pkt 2 ustawy</t>
  </si>
  <si>
    <t>środki określone w art. 5 ust. 1 pkt 2 ustawy</t>
  </si>
  <si>
    <t>finansowane środkami określonymi w art. 5 ust. 1 pkt 2 ustawy</t>
  </si>
  <si>
    <t>9.1</t>
  </si>
  <si>
    <t>9.1.1</t>
  </si>
  <si>
    <t>9.1.1.1</t>
  </si>
  <si>
    <t>9.2</t>
  </si>
  <si>
    <t>9.2.1</t>
  </si>
  <si>
    <t>9.2.1.1</t>
  </si>
  <si>
    <t>9.3</t>
  </si>
  <si>
    <t>9.3.1</t>
  </si>
  <si>
    <t>9.3.1.1</t>
  </si>
  <si>
    <t>Informacje uzupełniające o wybranych kategoriach finansowych</t>
  </si>
  <si>
    <t>Wydatki majątkowe na programy, projekty lub zadania finansowane z udziałem środków, o których mowa w art. 5 ust. 1 pkt 2 i 3 ustawy</t>
  </si>
  <si>
    <t>Wydatki objęte limitem, o którym mowa w art. 226 ust. 3 pkt 4 ustawy</t>
  </si>
  <si>
    <t>Wydatki bieżące na pokrycie ujemnego wyniku finansowego samodzielnego publicznego zakładu opieki zdrowotnej</t>
  </si>
  <si>
    <t>Wydatki na spłatę zobowiązań przejmowanych w związku z likwidacją lub przekształceniem samodzielnego publicznego zakładu opieki zdrowotnej</t>
  </si>
  <si>
    <t>Kwota zobowiązań wynikających z przejęcia przez jednostkę samorządu terytorialnego zobowiązań po likwidowanych i przekształcanych samorządowych osobach prawnych</t>
  </si>
  <si>
    <t>Wydatki majątkowe na programy, projekty lub zadania finansowane z udziałem środków, o których mowa w art. 5 ust. 1 pkt 2 ustawy</t>
  </si>
  <si>
    <t>bieżące</t>
  </si>
  <si>
    <t>majątkowe</t>
  </si>
  <si>
    <t>9.4</t>
  </si>
  <si>
    <t>9.4.1</t>
  </si>
  <si>
    <t>9.4.1.1</t>
  </si>
  <si>
    <t>10.1</t>
  </si>
  <si>
    <t>10.1.1</t>
  </si>
  <si>
    <t>10.1.2</t>
  </si>
  <si>
    <t>10.2</t>
  </si>
  <si>
    <t>10.3</t>
  </si>
  <si>
    <t>10.4</t>
  </si>
  <si>
    <t>10.5</t>
  </si>
  <si>
    <t>Wcześniejsza spłata zobowiązań, wyłączona z limitu spłaty zobowiązań, dokonywana w formie wydatków budżetowych</t>
  </si>
  <si>
    <t>10.6</t>
  </si>
  <si>
    <t>10.7</t>
  </si>
  <si>
    <t>10.7.1</t>
  </si>
  <si>
    <t>10.7.2</t>
  </si>
  <si>
    <t>10.7.2.1</t>
  </si>
  <si>
    <t>10.7.2.1.1</t>
  </si>
  <si>
    <t>10.7.3</t>
  </si>
  <si>
    <t>10.8</t>
  </si>
  <si>
    <t>10.9</t>
  </si>
  <si>
    <t>Lp.</t>
  </si>
  <si>
    <t>Dochody ogółem:</t>
  </si>
  <si>
    <t>Dochody bieżące</t>
  </si>
  <si>
    <t>z subwencji ogólnej</t>
  </si>
  <si>
    <t>z tytułu dotacji i środków przeznaczonych na cele bieżące</t>
  </si>
  <si>
    <t>pozostałe dochody bieżące</t>
  </si>
  <si>
    <t>Dochody majątkowe</t>
  </si>
  <si>
    <t>ze sprzedaży majątku</t>
  </si>
  <si>
    <t>Strona 1</t>
  </si>
  <si>
    <t>Wydatki ogółem:</t>
  </si>
  <si>
    <t>Wydatki bieżące</t>
  </si>
  <si>
    <t>na wynagrodzenia i składki od nich naliczone</t>
  </si>
  <si>
    <t>z tytułu poręczeń i gwarancji</t>
  </si>
  <si>
    <t>wydatki na obsługę długu</t>
  </si>
  <si>
    <t>odsetki i dyskonto podlegające wyłączeniu z limitu spłaty zobowiązań o których mowa w art.243 ustawy, w terminie nie dłuższym niż 90 dni po zakończeniu programu, projektu lub zadania i otrzymaniu refundacji z tych środków (bez odsetek  i dyskonta od zobowiązań na wkład krajowy)</t>
  </si>
  <si>
    <t>odsetki i dyskonto podlegające wyłączeniu z limitu spłaty zobowiązań o których mowa w art.243 ustawy, z tytułu zobowiązań zaciągniętych na wkład krajowy</t>
  </si>
  <si>
    <t>inwestycje i zakupy inwestycyjne, o których mowa w art. 236 ust. 4 pkt 1 ustawy</t>
  </si>
  <si>
    <t>wydatki o charakterze dotacyjnym na inwestycje i zakupy inwestycyjne</t>
  </si>
  <si>
    <t>Wynik budżetu</t>
  </si>
  <si>
    <t>kwota prognozowanej nadwyżki budżetu przeznaczona na spłatę kredytów, pożyczek lub wykup papierów wartościowych</t>
  </si>
  <si>
    <t>Przychody budżetu</t>
  </si>
  <si>
    <t>Kredyty, pożyczki, emisja papierów wartościowych</t>
  </si>
  <si>
    <t>na pokrycie deficytu budżetu</t>
  </si>
  <si>
    <t>wolne środki o których mowa w art. 217  ust. 2 pkt 6 ustawy</t>
  </si>
  <si>
    <t>Spłaty udzielonych pożyczek w latach ubiegłych</t>
  </si>
  <si>
    <t>Inne przychody niezwiązane z zaciągnieciem długu</t>
  </si>
  <si>
    <t>Rozchody budżetu</t>
  </si>
  <si>
    <t>Spłaty rat kapitałowych kredytów i pożyczek oraz wykup papierów wartościowych</t>
  </si>
  <si>
    <t xml:space="preserve">łączna kwota przypadających na dany rok kwot ustawowych wyłączeń z limitu spłat zobowiązań </t>
  </si>
  <si>
    <t>kwota przypadających na dany rok kwot wyłączeń okreslonych w art.243 ust 3 ustawy</t>
  </si>
  <si>
    <t>kwota przypadających na dany rok kwot wyłączeń okreslonych w art.243 ust 3a ustawy</t>
  </si>
  <si>
    <t>kwota wyłaczeń z tytułu wcześniejszej spłaty zobowiazań, okreslonych w art. 243 ust 3b ustawy</t>
  </si>
  <si>
    <t>środkami nowego zobowiazania</t>
  </si>
  <si>
    <t xml:space="preserve">wolnymi środkami, o których mowa w art. 217 ust 2 pkt 6 ustawy </t>
  </si>
  <si>
    <t>innymi środkami</t>
  </si>
  <si>
    <t>Kwota długu</t>
  </si>
  <si>
    <t>kwota długu, którego planowana spłata dokona się z wydatków</t>
  </si>
  <si>
    <t>Różnica między dochodami bieżącymi a wydatkami bieżacymi</t>
  </si>
  <si>
    <t>Różnica między dochodami bieżącymi skorygowanymi o środki a wydatkami bieżacymi</t>
  </si>
  <si>
    <t>Realacja określona po lewej stronie nierówności we wzorze, o którym mowa w art. 243 ust 1 ustawy (po uwzględnieniu zobowiązań związku współtworzonego przez jednostkę samorządu terytorialnego oraz zpo uwzględnieniu ustawowych wyłączeń przypadających na dany rok)</t>
  </si>
  <si>
    <t>Relacja określona po prawej stronie nierówności we wzorze, o którym mowa w art. 243 ust 1 ustawy, ustalona dla danego roku (wskaźnik jednoroczny)</t>
  </si>
  <si>
    <t>Dopuszczalny limit spłaty zobowiązań okreslony po prawej stronie nierówności we wzorze o którym mowa w art. 243 ustawy, po uwzględnieniu ustawowych wyłączeń, obliczony w oparciu o plan 3 kwartału roku poprzedzającego pierwszy rok prognozy (wskaźnik ustalony w oparciu o średnią arytmetyczną z poprzednich lat)</t>
  </si>
  <si>
    <t>Dopuszczalny limit spłaty zobowiązań okreslony po prawej stronie nierówności we wzorze o którym mowa w art. 243 ustawy, po uwzględnieniu ustawowych wyłączeń, obliczony w oparciu o wykonanie roku poprzedzającego  pierwszy rok prognozy (wskaźnik ustalony w oparciu o średnią arytmetyczną z poprzednich lat)</t>
  </si>
  <si>
    <t>Informacja o spełnieniu wskaźnika spłaty zobowiązań określonego w art. 243 ustawy, po uwzględnieniu zobowiazań związku współtworzonego przez jednostkę samorządu terytorialnego oraz po uwzględnieniu ustawowych wyłączeń, obliczonego w oparciu o plan 3 kwartału roku poprzedzjącego roku budżetowego</t>
  </si>
  <si>
    <t>Informacja o spełnieniu wskaźnika spłaty zobowiązań określonego w art. 243 ustawy, po uwzględnieniu zobowiazań związku współtworzonego przez jednostkę samorządu terytorialnego oraz po uwzględnieniu ustawowych wyłączeń, obliczonego w oparciu wykonanie roku poprzedzjącego roku budżetowego</t>
  </si>
  <si>
    <t>Dotacje i środki o charakterze bieżącym na realizację, programu, projektu lub zadania finansowanego z udziałem środków, o których mowa w art. 5 ust 1 pkt 2 ustawy</t>
  </si>
  <si>
    <t>Spłaty o których mowa w poz. 5.1 wynikajace wyłącznie z tytułu zobowiązań już zaciągniętych</t>
  </si>
  <si>
    <t>Wydatki zmniejszające dług</t>
  </si>
  <si>
    <t>Spłata zobowiązań wymagalnych z lat poprzednich, innych niż w poz. 10.7.3</t>
  </si>
  <si>
    <t>Spłata zobowiązań zaliczonych do tytułu dłużnego - kredyt i pożyczka</t>
  </si>
  <si>
    <t>zobowiązań zaciągniętych po dniu 1 stycznia 2019 r.</t>
  </si>
  <si>
    <t>dokonywana w formie wydatku bieżącego</t>
  </si>
  <si>
    <t>wypłaty z tytułu wymagalnych poręczeń i gwarancji</t>
  </si>
  <si>
    <t>Kwota wzrostu (+) / spadku (-) kwoty długu wynikające z operacji niekasowych (między innymi umorzenia, różnice kursowe)</t>
  </si>
  <si>
    <t>Załącznik nr 1</t>
  </si>
  <si>
    <t>Kwota zobowiązań współtworzonego przez jednostkę samorządu terytorialnego przypadających do spłaty w danym roku budżetowym, podlegające odliczeniu zgodnie z art. 244 ustawy</t>
  </si>
  <si>
    <t>Inne rozchody niezwiązane ze spłatą długu</t>
  </si>
  <si>
    <t>Nadwyżka budżetowa z lat ubiegłych, w tym z RFIL</t>
  </si>
  <si>
    <t>WIELOLETNIA PROGNOZA FINANSOWA GMINY MRĄGOWO NA LATA 2022-2037</t>
  </si>
  <si>
    <t>Wydatki majątkowe:</t>
  </si>
  <si>
    <t>gwarancje i poręczenia podlegające wyłączeniu z limitu spłaty zobowiązan, o którym mowa w art. 243 ustawy</t>
  </si>
</sst>
</file>

<file path=xl/styles.xml><?xml version="1.0" encoding="utf-8"?>
<styleSheet xmlns="http://schemas.openxmlformats.org/spreadsheetml/2006/main">
  <numFmts count="1">
    <numFmt numFmtId="164" formatCode="#,##0.00_ ;\-#,##0.00\ "/>
  </numFmts>
  <fonts count="14">
    <font>
      <sz val="8"/>
      <color rgb="FF000000"/>
      <name val="Tahoma"/>
    </font>
    <font>
      <b/>
      <sz val="7"/>
      <color rgb="FF000000"/>
      <name val="Arial"/>
      <family val="2"/>
      <charset val="238"/>
    </font>
    <font>
      <b/>
      <sz val="7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8"/>
      <color rgb="FF000000"/>
      <name val="Tahoma"/>
      <family val="2"/>
      <charset val="238"/>
    </font>
    <font>
      <sz val="11"/>
      <color rgb="FF000000"/>
      <name val="Arial"/>
      <family val="2"/>
      <charset val="238"/>
    </font>
    <font>
      <sz val="10"/>
      <color rgb="FF000000"/>
      <name val="Tahoma"/>
      <family val="2"/>
      <charset val="238"/>
    </font>
    <font>
      <sz val="8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sz val="9"/>
      <color rgb="FF000000"/>
      <name val="Tahoma"/>
      <family val="2"/>
      <charset val="238"/>
    </font>
    <font>
      <b/>
      <sz val="14"/>
      <color rgb="FF000000"/>
      <name val="Tahoma"/>
      <family val="2"/>
      <charset val="238"/>
    </font>
    <font>
      <b/>
      <sz val="11"/>
      <color rgb="FF000000"/>
      <name val="Arial"/>
      <family val="2"/>
      <charset val="238"/>
    </font>
    <font>
      <b/>
      <sz val="10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</fonts>
  <fills count="36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224">
    <xf numFmtId="0" fontId="0" fillId="2" borderId="0" xfId="0" applyFill="1" applyAlignment="1">
      <alignment horizontal="left" vertical="top" wrapText="1"/>
    </xf>
    <xf numFmtId="0" fontId="0" fillId="2" borderId="0" xfId="0" applyFill="1" applyAlignment="1">
      <alignment vertical="top" wrapText="1"/>
    </xf>
    <xf numFmtId="0" fontId="2" fillId="4" borderId="2" xfId="0" applyFont="1" applyFill="1" applyBorder="1" applyAlignment="1">
      <alignment vertical="top" wrapText="1"/>
    </xf>
    <xf numFmtId="0" fontId="1" fillId="3" borderId="1" xfId="0" applyFont="1" applyFill="1" applyBorder="1" applyAlignment="1">
      <alignment vertical="center" wrapText="1"/>
    </xf>
    <xf numFmtId="0" fontId="3" fillId="9" borderId="6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3" fillId="12" borderId="6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3" fillId="12" borderId="9" xfId="0" applyFont="1" applyFill="1" applyBorder="1" applyAlignment="1">
      <alignment horizontal="center" vertical="center" wrapText="1"/>
    </xf>
    <xf numFmtId="0" fontId="3" fillId="12" borderId="15" xfId="0" applyFont="1" applyFill="1" applyBorder="1" applyAlignment="1">
      <alignment horizontal="center" vertical="center" wrapText="1"/>
    </xf>
    <xf numFmtId="39" fontId="3" fillId="14" borderId="3" xfId="0" applyNumberFormat="1" applyFont="1" applyFill="1" applyBorder="1" applyAlignment="1">
      <alignment horizontal="right" vertical="center" wrapText="1"/>
    </xf>
    <xf numFmtId="0" fontId="3" fillId="9" borderId="12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3" fillId="9" borderId="15" xfId="0" applyFont="1" applyFill="1" applyBorder="1" applyAlignment="1">
      <alignment horizontal="center" vertical="center" wrapText="1"/>
    </xf>
    <xf numFmtId="39" fontId="3" fillId="11" borderId="3" xfId="0" applyNumberFormat="1" applyFont="1" applyFill="1" applyBorder="1" applyAlignment="1">
      <alignment horizontal="right" vertical="center" wrapText="1"/>
    </xf>
    <xf numFmtId="39" fontId="3" fillId="11" borderId="16" xfId="0" applyNumberFormat="1" applyFont="1" applyFill="1" applyBorder="1" applyAlignment="1">
      <alignment horizontal="right" vertical="center" wrapText="1"/>
    </xf>
    <xf numFmtId="0" fontId="3" fillId="15" borderId="6" xfId="0" applyFont="1" applyFill="1" applyBorder="1" applyAlignment="1">
      <alignment horizontal="center" vertical="center" wrapText="1"/>
    </xf>
    <xf numFmtId="0" fontId="3" fillId="15" borderId="15" xfId="0" applyFont="1" applyFill="1" applyBorder="1" applyAlignment="1">
      <alignment horizontal="center" vertical="center" wrapText="1"/>
    </xf>
    <xf numFmtId="0" fontId="3" fillId="15" borderId="17" xfId="0" applyFont="1" applyFill="1" applyBorder="1" applyAlignment="1">
      <alignment horizontal="center" vertical="center" wrapText="1"/>
    </xf>
    <xf numFmtId="39" fontId="3" fillId="17" borderId="3" xfId="0" applyNumberFormat="1" applyFont="1" applyFill="1" applyBorder="1" applyAlignment="1">
      <alignment horizontal="right" vertical="center" wrapText="1"/>
    </xf>
    <xf numFmtId="39" fontId="3" fillId="17" borderId="5" xfId="0" applyNumberFormat="1" applyFont="1" applyFill="1" applyBorder="1" applyAlignment="1">
      <alignment horizontal="right" vertical="center" wrapText="1"/>
    </xf>
    <xf numFmtId="0" fontId="3" fillId="21" borderId="6" xfId="0" applyFont="1" applyFill="1" applyBorder="1" applyAlignment="1">
      <alignment horizontal="center" vertical="center" wrapText="1"/>
    </xf>
    <xf numFmtId="39" fontId="3" fillId="22" borderId="6" xfId="0" applyNumberFormat="1" applyFont="1" applyFill="1" applyBorder="1" applyAlignment="1">
      <alignment horizontal="center" vertical="center" wrapText="1"/>
    </xf>
    <xf numFmtId="0" fontId="3" fillId="18" borderId="9" xfId="0" applyFont="1" applyFill="1" applyBorder="1" applyAlignment="1">
      <alignment horizontal="center" vertical="center" wrapText="1"/>
    </xf>
    <xf numFmtId="0" fontId="3" fillId="18" borderId="11" xfId="0" applyFont="1" applyFill="1" applyBorder="1" applyAlignment="1">
      <alignment horizontal="center" vertical="center" wrapText="1"/>
    </xf>
    <xf numFmtId="0" fontId="7" fillId="19" borderId="11" xfId="0" applyFont="1" applyFill="1" applyBorder="1" applyAlignment="1">
      <alignment horizontal="center" vertical="center" wrapText="1"/>
    </xf>
    <xf numFmtId="0" fontId="7" fillId="19" borderId="6" xfId="0" applyFont="1" applyFill="1" applyBorder="1" applyAlignment="1">
      <alignment horizontal="center" vertical="center" wrapText="1"/>
    </xf>
    <xf numFmtId="39" fontId="3" fillId="22" borderId="6" xfId="0" applyNumberFormat="1" applyFont="1" applyFill="1" applyBorder="1" applyAlignment="1">
      <alignment horizontal="right" vertical="center" wrapText="1"/>
    </xf>
    <xf numFmtId="0" fontId="7" fillId="16" borderId="13" xfId="0" applyFont="1" applyFill="1" applyBorder="1" applyAlignment="1">
      <alignment horizontal="center" vertical="center" wrapText="1"/>
    </xf>
    <xf numFmtId="0" fontId="7" fillId="16" borderId="7" xfId="0" applyFont="1" applyFill="1" applyBorder="1" applyAlignment="1">
      <alignment horizontal="center" vertical="center" wrapText="1"/>
    </xf>
    <xf numFmtId="0" fontId="7" fillId="13" borderId="13" xfId="0" applyFont="1" applyFill="1" applyBorder="1" applyAlignment="1">
      <alignment horizontal="center" vertical="center" wrapText="1"/>
    </xf>
    <xf numFmtId="0" fontId="7" fillId="13" borderId="7" xfId="0" applyFont="1" applyFill="1" applyBorder="1" applyAlignment="1">
      <alignment horizontal="center" vertical="center" wrapText="1"/>
    </xf>
    <xf numFmtId="0" fontId="7" fillId="10" borderId="13" xfId="0" applyFont="1" applyFill="1" applyBorder="1" applyAlignment="1">
      <alignment horizontal="center" vertical="center" wrapText="1"/>
    </xf>
    <xf numFmtId="0" fontId="7" fillId="10" borderId="7" xfId="0" applyFont="1" applyFill="1" applyBorder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 wrapText="1"/>
    </xf>
    <xf numFmtId="0" fontId="7" fillId="24" borderId="7" xfId="0" applyFont="1" applyFill="1" applyBorder="1" applyAlignment="1">
      <alignment horizontal="center" vertical="center" wrapText="1"/>
    </xf>
    <xf numFmtId="0" fontId="7" fillId="24" borderId="14" xfId="0" applyFont="1" applyFill="1" applyBorder="1" applyAlignment="1">
      <alignment horizontal="center" vertical="center" wrapText="1"/>
    </xf>
    <xf numFmtId="39" fontId="3" fillId="25" borderId="3" xfId="0" applyNumberFormat="1" applyFont="1" applyFill="1" applyBorder="1" applyAlignment="1">
      <alignment horizontal="center" vertical="center" wrapText="1"/>
    </xf>
    <xf numFmtId="39" fontId="3" fillId="25" borderId="16" xfId="0" applyNumberFormat="1" applyFont="1" applyFill="1" applyBorder="1" applyAlignment="1">
      <alignment horizontal="center" vertical="center" wrapText="1"/>
    </xf>
    <xf numFmtId="0" fontId="7" fillId="24" borderId="19" xfId="0" applyFont="1" applyFill="1" applyBorder="1" applyAlignment="1">
      <alignment horizontal="center" vertical="center" wrapText="1"/>
    </xf>
    <xf numFmtId="0" fontId="7" fillId="24" borderId="23" xfId="0" applyFont="1" applyFill="1" applyBorder="1" applyAlignment="1">
      <alignment horizontal="center" vertical="center" wrapText="1"/>
    </xf>
    <xf numFmtId="0" fontId="3" fillId="23" borderId="24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3" fillId="26" borderId="3" xfId="0" applyFont="1" applyFill="1" applyBorder="1" applyAlignment="1">
      <alignment horizontal="center" vertical="center" wrapText="1"/>
    </xf>
    <xf numFmtId="0" fontId="7" fillId="27" borderId="15" xfId="0" applyFont="1" applyFill="1" applyBorder="1" applyAlignment="1">
      <alignment horizontal="center" vertical="center" wrapText="1"/>
    </xf>
    <xf numFmtId="0" fontId="7" fillId="27" borderId="3" xfId="0" applyFont="1" applyFill="1" applyBorder="1" applyAlignment="1">
      <alignment horizontal="center" vertical="center" wrapText="1"/>
    </xf>
    <xf numFmtId="0" fontId="3" fillId="26" borderId="15" xfId="0" applyFont="1" applyFill="1" applyBorder="1" applyAlignment="1">
      <alignment horizontal="center" vertical="center" wrapText="1"/>
    </xf>
    <xf numFmtId="39" fontId="3" fillId="28" borderId="3" xfId="0" applyNumberFormat="1" applyFont="1" applyFill="1" applyBorder="1" applyAlignment="1">
      <alignment horizontal="center" vertical="center" wrapText="1"/>
    </xf>
    <xf numFmtId="0" fontId="3" fillId="29" borderId="3" xfId="0" applyFont="1" applyFill="1" applyBorder="1" applyAlignment="1">
      <alignment horizontal="center" vertical="center" wrapText="1"/>
    </xf>
    <xf numFmtId="0" fontId="3" fillId="29" borderId="15" xfId="0" applyFont="1" applyFill="1" applyBorder="1" applyAlignment="1">
      <alignment horizontal="center" vertical="center" wrapText="1"/>
    </xf>
    <xf numFmtId="0" fontId="7" fillId="30" borderId="15" xfId="0" applyFont="1" applyFill="1" applyBorder="1" applyAlignment="1">
      <alignment horizontal="center" vertical="center" wrapText="1"/>
    </xf>
    <xf numFmtId="0" fontId="7" fillId="30" borderId="3" xfId="0" applyFont="1" applyFill="1" applyBorder="1" applyAlignment="1">
      <alignment horizontal="center" vertical="center" wrapText="1"/>
    </xf>
    <xf numFmtId="0" fontId="7" fillId="30" borderId="16" xfId="0" applyFont="1" applyFill="1" applyBorder="1" applyAlignment="1">
      <alignment horizontal="center" vertical="center" wrapText="1"/>
    </xf>
    <xf numFmtId="39" fontId="3" fillId="31" borderId="3" xfId="0" applyNumberFormat="1" applyFont="1" applyFill="1" applyBorder="1" applyAlignment="1">
      <alignment horizontal="right" vertical="center" wrapText="1"/>
    </xf>
    <xf numFmtId="39" fontId="3" fillId="31" borderId="16" xfId="0" applyNumberFormat="1" applyFont="1" applyFill="1" applyBorder="1" applyAlignment="1">
      <alignment horizontal="right" vertical="center" wrapText="1"/>
    </xf>
    <xf numFmtId="0" fontId="3" fillId="32" borderId="6" xfId="0" applyFont="1" applyFill="1" applyBorder="1" applyAlignment="1">
      <alignment horizontal="center" vertical="center" wrapText="1"/>
    </xf>
    <xf numFmtId="39" fontId="3" fillId="34" borderId="3" xfId="0" applyNumberFormat="1" applyFont="1" applyFill="1" applyBorder="1" applyAlignment="1">
      <alignment horizontal="center" vertical="center" wrapText="1"/>
    </xf>
    <xf numFmtId="0" fontId="7" fillId="33" borderId="7" xfId="0" applyFont="1" applyFill="1" applyBorder="1" applyAlignment="1">
      <alignment horizontal="center" vertical="center" wrapText="1"/>
    </xf>
    <xf numFmtId="0" fontId="7" fillId="33" borderId="13" xfId="0" applyFont="1" applyFill="1" applyBorder="1" applyAlignment="1">
      <alignment horizontal="center" vertical="center" wrapText="1"/>
    </xf>
    <xf numFmtId="0" fontId="3" fillId="32" borderId="15" xfId="0" applyFont="1" applyFill="1" applyBorder="1" applyAlignment="1">
      <alignment horizontal="center" vertical="center" wrapText="1"/>
    </xf>
    <xf numFmtId="10" fontId="3" fillId="25" borderId="3" xfId="0" applyNumberFormat="1" applyFont="1" applyFill="1" applyBorder="1" applyAlignment="1">
      <alignment horizontal="center" vertical="center" wrapText="1"/>
    </xf>
    <xf numFmtId="10" fontId="3" fillId="25" borderId="20" xfId="0" applyNumberFormat="1" applyFont="1" applyFill="1" applyBorder="1" applyAlignment="1">
      <alignment horizontal="center" vertical="center" wrapText="1"/>
    </xf>
    <xf numFmtId="39" fontId="3" fillId="14" borderId="3" xfId="0" applyNumberFormat="1" applyFont="1" applyFill="1" applyBorder="1" applyAlignment="1">
      <alignment horizontal="right" vertical="center" wrapText="1"/>
    </xf>
    <xf numFmtId="39" fontId="3" fillId="11" borderId="3" xfId="0" applyNumberFormat="1" applyFont="1" applyFill="1" applyBorder="1" applyAlignment="1">
      <alignment horizontal="right" vertical="center" wrapText="1"/>
    </xf>
    <xf numFmtId="39" fontId="3" fillId="14" borderId="3" xfId="0" applyNumberFormat="1" applyFont="1" applyFill="1" applyBorder="1" applyAlignment="1">
      <alignment horizontal="right" vertical="center" wrapText="1"/>
    </xf>
    <xf numFmtId="39" fontId="3" fillId="22" borderId="6" xfId="0" applyNumberFormat="1" applyFont="1" applyFill="1" applyBorder="1" applyAlignment="1">
      <alignment horizontal="right" vertical="center" wrapText="1"/>
    </xf>
    <xf numFmtId="39" fontId="3" fillId="31" borderId="3" xfId="0" applyNumberFormat="1" applyFont="1" applyFill="1" applyBorder="1" applyAlignment="1">
      <alignment horizontal="right" vertical="center" wrapText="1"/>
    </xf>
    <xf numFmtId="39" fontId="3" fillId="22" borderId="6" xfId="0" applyNumberFormat="1" applyFont="1" applyFill="1" applyBorder="1" applyAlignment="1">
      <alignment horizontal="right" vertical="center" wrapText="1"/>
    </xf>
    <xf numFmtId="39" fontId="3" fillId="14" borderId="3" xfId="0" applyNumberFormat="1" applyFont="1" applyFill="1" applyBorder="1" applyAlignment="1">
      <alignment horizontal="right" vertical="center" wrapText="1"/>
    </xf>
    <xf numFmtId="0" fontId="3" fillId="18" borderId="11" xfId="0" applyFont="1" applyFill="1" applyBorder="1" applyAlignment="1">
      <alignment horizontal="center" vertical="center" wrapText="1"/>
    </xf>
    <xf numFmtId="39" fontId="3" fillId="22" borderId="6" xfId="0" applyNumberFormat="1" applyFont="1" applyFill="1" applyBorder="1" applyAlignment="1">
      <alignment horizontal="right" vertical="center" wrapText="1"/>
    </xf>
    <xf numFmtId="0" fontId="3" fillId="15" borderId="30" xfId="0" applyFont="1" applyFill="1" applyBorder="1" applyAlignment="1">
      <alignment horizontal="center" vertical="center" wrapText="1"/>
    </xf>
    <xf numFmtId="39" fontId="3" fillId="17" borderId="31" xfId="0" applyNumberFormat="1" applyFont="1" applyFill="1" applyBorder="1" applyAlignment="1">
      <alignment horizontal="right" vertical="center" wrapText="1"/>
    </xf>
    <xf numFmtId="39" fontId="3" fillId="17" borderId="3" xfId="0" applyNumberFormat="1" applyFont="1" applyFill="1" applyBorder="1" applyAlignment="1">
      <alignment horizontal="right" vertical="center" wrapText="1"/>
    </xf>
    <xf numFmtId="39" fontId="3" fillId="35" borderId="3" xfId="0" applyNumberFormat="1" applyFont="1" applyFill="1" applyBorder="1" applyAlignment="1">
      <alignment horizontal="right" vertical="center" wrapText="1"/>
    </xf>
    <xf numFmtId="39" fontId="3" fillId="22" borderId="6" xfId="0" applyNumberFormat="1" applyFont="1" applyFill="1" applyBorder="1" applyAlignment="1">
      <alignment horizontal="right" vertical="center" wrapText="1"/>
    </xf>
    <xf numFmtId="164" fontId="0" fillId="2" borderId="0" xfId="0" applyNumberFormat="1" applyFill="1" applyAlignment="1">
      <alignment horizontal="left" vertical="top" wrapText="1"/>
    </xf>
    <xf numFmtId="39" fontId="12" fillId="2" borderId="0" xfId="0" applyNumberFormat="1" applyFont="1" applyFill="1" applyAlignment="1">
      <alignment horizontal="left" vertical="top" wrapText="1"/>
    </xf>
    <xf numFmtId="164" fontId="13" fillId="2" borderId="0" xfId="0" applyNumberFormat="1" applyFont="1" applyFill="1" applyAlignment="1">
      <alignment horizontal="left" vertical="top" wrapText="1"/>
    </xf>
    <xf numFmtId="39" fontId="3" fillId="14" borderId="3" xfId="0" applyNumberFormat="1" applyFont="1" applyFill="1" applyBorder="1" applyAlignment="1">
      <alignment horizontal="right" vertical="center" wrapText="1"/>
    </xf>
    <xf numFmtId="39" fontId="3" fillId="22" borderId="6" xfId="0" applyNumberFormat="1" applyFont="1" applyFill="1" applyBorder="1" applyAlignment="1">
      <alignment horizontal="right" vertical="center" wrapText="1"/>
    </xf>
    <xf numFmtId="39" fontId="3" fillId="31" borderId="3" xfId="0" applyNumberFormat="1" applyFont="1" applyFill="1" applyBorder="1" applyAlignment="1">
      <alignment horizontal="right" vertical="center" wrapText="1"/>
    </xf>
    <xf numFmtId="0" fontId="0" fillId="2" borderId="4" xfId="0" applyFill="1" applyBorder="1" applyAlignment="1">
      <alignment horizontal="left" vertical="top" wrapText="1"/>
    </xf>
    <xf numFmtId="39" fontId="3" fillId="11" borderId="5" xfId="0" applyNumberFormat="1" applyFont="1" applyFill="1" applyBorder="1" applyAlignment="1">
      <alignment horizontal="right" vertical="center" wrapText="1"/>
    </xf>
    <xf numFmtId="39" fontId="3" fillId="11" borderId="18" xfId="0" applyNumberFormat="1" applyFont="1" applyFill="1" applyBorder="1" applyAlignment="1">
      <alignment horizontal="right" vertical="center" wrapText="1"/>
    </xf>
    <xf numFmtId="0" fontId="3" fillId="9" borderId="17" xfId="0" applyFont="1" applyFill="1" applyBorder="1" applyAlignment="1">
      <alignment horizontal="center" vertical="center" wrapText="1"/>
    </xf>
    <xf numFmtId="0" fontId="3" fillId="12" borderId="17" xfId="0" applyFont="1" applyFill="1" applyBorder="1" applyAlignment="1">
      <alignment horizontal="center" vertical="center" wrapText="1"/>
    </xf>
    <xf numFmtId="39" fontId="3" fillId="14" borderId="5" xfId="0" applyNumberFormat="1" applyFont="1" applyFill="1" applyBorder="1" applyAlignment="1">
      <alignment horizontal="right" vertical="center" wrapText="1"/>
    </xf>
    <xf numFmtId="0" fontId="3" fillId="23" borderId="36" xfId="0" applyFont="1" applyFill="1" applyBorder="1" applyAlignment="1">
      <alignment horizontal="center" vertical="center" wrapText="1"/>
    </xf>
    <xf numFmtId="10" fontId="3" fillId="25" borderId="40" xfId="0" applyNumberFormat="1" applyFont="1" applyFill="1" applyBorder="1" applyAlignment="1">
      <alignment horizontal="center" vertical="center" wrapText="1"/>
    </xf>
    <xf numFmtId="10" fontId="3" fillId="25" borderId="5" xfId="0" applyNumberFormat="1" applyFont="1" applyFill="1" applyBorder="1" applyAlignment="1">
      <alignment horizontal="center" vertical="center" wrapText="1"/>
    </xf>
    <xf numFmtId="39" fontId="3" fillId="25" borderId="5" xfId="0" applyNumberFormat="1" applyFont="1" applyFill="1" applyBorder="1" applyAlignment="1">
      <alignment horizontal="center" vertical="center" wrapText="1"/>
    </xf>
    <xf numFmtId="39" fontId="3" fillId="25" borderId="18" xfId="0" applyNumberFormat="1" applyFont="1" applyFill="1" applyBorder="1" applyAlignment="1">
      <alignment horizontal="center" vertical="center" wrapText="1"/>
    </xf>
    <xf numFmtId="0" fontId="3" fillId="26" borderId="17" xfId="0" applyFont="1" applyFill="1" applyBorder="1" applyAlignment="1">
      <alignment horizontal="center" vertical="center" wrapText="1"/>
    </xf>
    <xf numFmtId="39" fontId="3" fillId="28" borderId="5" xfId="0" applyNumberFormat="1" applyFont="1" applyFill="1" applyBorder="1" applyAlignment="1">
      <alignment horizontal="center" vertical="center" wrapText="1"/>
    </xf>
    <xf numFmtId="0" fontId="3" fillId="29" borderId="17" xfId="0" applyFont="1" applyFill="1" applyBorder="1" applyAlignment="1">
      <alignment horizontal="center" vertical="center" wrapText="1"/>
    </xf>
    <xf numFmtId="39" fontId="3" fillId="31" borderId="5" xfId="0" applyNumberFormat="1" applyFont="1" applyFill="1" applyBorder="1" applyAlignment="1">
      <alignment horizontal="right" vertical="center" wrapText="1"/>
    </xf>
    <xf numFmtId="39" fontId="3" fillId="31" borderId="18" xfId="0" applyNumberFormat="1" applyFont="1" applyFill="1" applyBorder="1" applyAlignment="1">
      <alignment horizontal="right" vertical="center" wrapText="1"/>
    </xf>
    <xf numFmtId="0" fontId="3" fillId="32" borderId="17" xfId="0" applyFont="1" applyFill="1" applyBorder="1" applyAlignment="1">
      <alignment horizontal="center" vertical="center" wrapText="1"/>
    </xf>
    <xf numFmtId="39" fontId="3" fillId="34" borderId="5" xfId="0" applyNumberFormat="1" applyFont="1" applyFill="1" applyBorder="1" applyAlignment="1">
      <alignment horizontal="center" vertical="center" wrapText="1"/>
    </xf>
    <xf numFmtId="39" fontId="3" fillId="11" borderId="3" xfId="0" applyNumberFormat="1" applyFont="1" applyFill="1" applyBorder="1" applyAlignment="1">
      <alignment horizontal="right" vertical="center" wrapText="1"/>
    </xf>
    <xf numFmtId="39" fontId="3" fillId="7" borderId="6" xfId="0" applyNumberFormat="1" applyFont="1" applyFill="1" applyBorder="1" applyAlignment="1">
      <alignment horizontal="right" vertical="center" wrapText="1"/>
    </xf>
    <xf numFmtId="0" fontId="7" fillId="6" borderId="43" xfId="0" applyFont="1" applyFill="1" applyBorder="1" applyAlignment="1">
      <alignment horizontal="center" vertical="center" wrapText="1"/>
    </xf>
    <xf numFmtId="39" fontId="3" fillId="35" borderId="6" xfId="0" applyNumberFormat="1" applyFont="1" applyFill="1" applyBorder="1" applyAlignment="1">
      <alignment horizontal="right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top" wrapText="1"/>
    </xf>
    <xf numFmtId="0" fontId="3" fillId="5" borderId="6" xfId="0" applyFont="1" applyFill="1" applyBorder="1" applyAlignment="1">
      <alignment horizontal="center" vertical="center" wrapText="1"/>
    </xf>
    <xf numFmtId="39" fontId="3" fillId="7" borderId="6" xfId="0" applyNumberFormat="1" applyFont="1" applyFill="1" applyBorder="1" applyAlignment="1">
      <alignment horizontal="right" vertical="center" wrapText="1"/>
    </xf>
    <xf numFmtId="0" fontId="3" fillId="35" borderId="6" xfId="0" applyFont="1" applyFill="1" applyBorder="1" applyAlignment="1">
      <alignment horizontal="center" vertical="center" wrapText="1"/>
    </xf>
    <xf numFmtId="39" fontId="3" fillId="35" borderId="6" xfId="0" applyNumberFormat="1" applyFont="1" applyFill="1" applyBorder="1" applyAlignment="1">
      <alignment horizontal="right" vertical="center" wrapText="1"/>
    </xf>
    <xf numFmtId="39" fontId="5" fillId="34" borderId="34" xfId="0" applyNumberFormat="1" applyFont="1" applyFill="1" applyBorder="1" applyAlignment="1">
      <alignment horizontal="right" vertical="center" wrapText="1"/>
    </xf>
    <xf numFmtId="39" fontId="5" fillId="34" borderId="35" xfId="0" applyNumberFormat="1" applyFont="1" applyFill="1" applyBorder="1" applyAlignment="1">
      <alignment horizontal="right" vertical="center" wrapText="1"/>
    </xf>
    <xf numFmtId="0" fontId="10" fillId="2" borderId="0" xfId="0" applyFont="1" applyFill="1" applyAlignment="1">
      <alignment horizontal="center" vertical="top" wrapText="1"/>
    </xf>
    <xf numFmtId="0" fontId="11" fillId="4" borderId="2" xfId="0" applyFont="1" applyFill="1" applyBorder="1" applyAlignment="1">
      <alignment horizontal="right" vertical="top" wrapText="1"/>
    </xf>
    <xf numFmtId="0" fontId="3" fillId="5" borderId="9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textRotation="1" wrapText="1"/>
    </xf>
    <xf numFmtId="0" fontId="3" fillId="5" borderId="9" xfId="0" applyFont="1" applyFill="1" applyBorder="1" applyAlignment="1">
      <alignment horizontal="center" vertical="center" textRotation="1" wrapText="1"/>
    </xf>
    <xf numFmtId="0" fontId="3" fillId="5" borderId="11" xfId="0" applyFont="1" applyFill="1" applyBorder="1" applyAlignment="1">
      <alignment horizontal="center" vertical="center" textRotation="1" wrapText="1"/>
    </xf>
    <xf numFmtId="0" fontId="3" fillId="5" borderId="6" xfId="0" applyFont="1" applyFill="1" applyBorder="1" applyAlignment="1">
      <alignment horizontal="center" vertical="center" textRotation="1" wrapText="1"/>
    </xf>
    <xf numFmtId="0" fontId="6" fillId="2" borderId="9" xfId="0" applyFont="1" applyFill="1" applyBorder="1" applyAlignment="1">
      <alignment horizontal="center" vertical="center" wrapText="1"/>
    </xf>
    <xf numFmtId="0" fontId="7" fillId="6" borderId="42" xfId="0" applyFont="1" applyFill="1" applyBorder="1" applyAlignment="1">
      <alignment horizontal="center" vertical="center" wrapText="1"/>
    </xf>
    <xf numFmtId="0" fontId="7" fillId="6" borderId="43" xfId="0" applyFont="1" applyFill="1" applyBorder="1" applyAlignment="1">
      <alignment horizontal="center" vertical="center" wrapText="1"/>
    </xf>
    <xf numFmtId="0" fontId="7" fillId="6" borderId="44" xfId="0" applyFont="1" applyFill="1" applyBorder="1" applyAlignment="1">
      <alignment horizontal="center" vertical="center" wrapText="1"/>
    </xf>
    <xf numFmtId="39" fontId="3" fillId="11" borderId="38" xfId="0" applyNumberFormat="1" applyFont="1" applyFill="1" applyBorder="1" applyAlignment="1">
      <alignment horizontal="right" vertical="center" wrapText="1"/>
    </xf>
    <xf numFmtId="39" fontId="3" fillId="11" borderId="37" xfId="0" applyNumberFormat="1" applyFont="1" applyFill="1" applyBorder="1" applyAlignment="1">
      <alignment horizontal="right" vertical="center" wrapText="1"/>
    </xf>
    <xf numFmtId="39" fontId="3" fillId="11" borderId="28" xfId="0" applyNumberFormat="1" applyFont="1" applyFill="1" applyBorder="1" applyAlignment="1">
      <alignment horizontal="right" vertical="center" wrapText="1"/>
    </xf>
    <xf numFmtId="39" fontId="3" fillId="11" borderId="41" xfId="0" applyNumberFormat="1" applyFont="1" applyFill="1" applyBorder="1" applyAlignment="1">
      <alignment horizontal="right" vertical="center" wrapText="1"/>
    </xf>
    <xf numFmtId="0" fontId="7" fillId="10" borderId="7" xfId="0" applyFont="1" applyFill="1" applyBorder="1" applyAlignment="1">
      <alignment horizontal="center" vertical="center" wrapText="1"/>
    </xf>
    <xf numFmtId="39" fontId="3" fillId="11" borderId="3" xfId="0" applyNumberFormat="1" applyFont="1" applyFill="1" applyBorder="1" applyAlignment="1">
      <alignment horizontal="right" vertical="center" wrapText="1"/>
    </xf>
    <xf numFmtId="0" fontId="3" fillId="9" borderId="8" xfId="0" applyFont="1" applyFill="1" applyBorder="1" applyAlignment="1">
      <alignment horizontal="center" vertical="center" wrapText="1"/>
    </xf>
    <xf numFmtId="0" fontId="3" fillId="9" borderId="11" xfId="0" applyFont="1" applyFill="1" applyBorder="1" applyAlignment="1">
      <alignment horizontal="center" vertical="center" wrapText="1"/>
    </xf>
    <xf numFmtId="0" fontId="3" fillId="9" borderId="9" xfId="0" applyFont="1" applyFill="1" applyBorder="1" applyAlignment="1">
      <alignment horizontal="center" vertical="center" wrapText="1"/>
    </xf>
    <xf numFmtId="0" fontId="3" fillId="9" borderId="10" xfId="0" applyFont="1" applyFill="1" applyBorder="1" applyAlignment="1">
      <alignment horizontal="center" vertical="center" wrapText="1"/>
    </xf>
    <xf numFmtId="0" fontId="3" fillId="9" borderId="6" xfId="0" applyFont="1" applyFill="1" applyBorder="1" applyAlignment="1">
      <alignment horizontal="center" vertical="center" wrapText="1"/>
    </xf>
    <xf numFmtId="0" fontId="3" fillId="9" borderId="12" xfId="0" applyFont="1" applyFill="1" applyBorder="1" applyAlignment="1">
      <alignment horizontal="center" vertical="center" wrapText="1"/>
    </xf>
    <xf numFmtId="39" fontId="3" fillId="14" borderId="38" xfId="0" applyNumberFormat="1" applyFont="1" applyFill="1" applyBorder="1" applyAlignment="1">
      <alignment horizontal="right" vertical="center" wrapText="1"/>
    </xf>
    <xf numFmtId="39" fontId="3" fillId="14" borderId="39" xfId="0" applyNumberFormat="1" applyFont="1" applyFill="1" applyBorder="1" applyAlignment="1">
      <alignment horizontal="right" vertical="center" wrapText="1"/>
    </xf>
    <xf numFmtId="39" fontId="3" fillId="14" borderId="3" xfId="0" applyNumberFormat="1" applyFont="1" applyFill="1" applyBorder="1" applyAlignment="1">
      <alignment horizontal="right" vertical="center" wrapText="1"/>
    </xf>
    <xf numFmtId="39" fontId="3" fillId="14" borderId="16" xfId="0" applyNumberFormat="1" applyFont="1" applyFill="1" applyBorder="1" applyAlignment="1">
      <alignment horizontal="right" vertical="center" wrapText="1"/>
    </xf>
    <xf numFmtId="0" fontId="7" fillId="13" borderId="7" xfId="0" applyFont="1" applyFill="1" applyBorder="1" applyAlignment="1">
      <alignment horizontal="center" vertical="center" wrapText="1"/>
    </xf>
    <xf numFmtId="0" fontId="7" fillId="13" borderId="14" xfId="0" applyFont="1" applyFill="1" applyBorder="1" applyAlignment="1">
      <alignment horizontal="center" vertical="center" wrapText="1"/>
    </xf>
    <xf numFmtId="0" fontId="3" fillId="12" borderId="9" xfId="0" applyFont="1" applyFill="1" applyBorder="1" applyAlignment="1">
      <alignment horizontal="center" vertical="center" wrapText="1"/>
    </xf>
    <xf numFmtId="0" fontId="3" fillId="12" borderId="10" xfId="0" applyFont="1" applyFill="1" applyBorder="1" applyAlignment="1">
      <alignment horizontal="center" vertical="center" wrapText="1"/>
    </xf>
    <xf numFmtId="0" fontId="3" fillId="12" borderId="6" xfId="0" applyFont="1" applyFill="1" applyBorder="1" applyAlignment="1">
      <alignment horizontal="center" vertical="center" wrapText="1"/>
    </xf>
    <xf numFmtId="0" fontId="3" fillId="12" borderId="12" xfId="0" applyFont="1" applyFill="1" applyBorder="1" applyAlignment="1">
      <alignment horizontal="center" vertical="center" wrapText="1"/>
    </xf>
    <xf numFmtId="0" fontId="3" fillId="12" borderId="8" xfId="0" applyFont="1" applyFill="1" applyBorder="1" applyAlignment="1">
      <alignment horizontal="center" vertical="center" wrapText="1"/>
    </xf>
    <xf numFmtId="0" fontId="3" fillId="1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39" fontId="3" fillId="17" borderId="32" xfId="0" applyNumberFormat="1" applyFont="1" applyFill="1" applyBorder="1" applyAlignment="1">
      <alignment horizontal="right" vertical="center" wrapText="1"/>
    </xf>
    <xf numFmtId="39" fontId="3" fillId="17" borderId="33" xfId="0" applyNumberFormat="1" applyFont="1" applyFill="1" applyBorder="1" applyAlignment="1">
      <alignment horizontal="right" vertical="center" wrapText="1"/>
    </xf>
    <xf numFmtId="39" fontId="3" fillId="17" borderId="5" xfId="0" applyNumberFormat="1" applyFont="1" applyFill="1" applyBorder="1" applyAlignment="1">
      <alignment horizontal="right" vertical="center" wrapText="1"/>
    </xf>
    <xf numFmtId="39" fontId="3" fillId="17" borderId="18" xfId="0" applyNumberFormat="1" applyFont="1" applyFill="1" applyBorder="1" applyAlignment="1">
      <alignment horizontal="right" vertical="center" wrapText="1"/>
    </xf>
    <xf numFmtId="39" fontId="3" fillId="17" borderId="3" xfId="0" applyNumberFormat="1" applyFont="1" applyFill="1" applyBorder="1" applyAlignment="1">
      <alignment horizontal="right" vertical="center" wrapText="1"/>
    </xf>
    <xf numFmtId="39" fontId="3" fillId="17" borderId="16" xfId="0" applyNumberFormat="1" applyFont="1" applyFill="1" applyBorder="1" applyAlignment="1">
      <alignment horizontal="right" vertical="center" wrapText="1"/>
    </xf>
    <xf numFmtId="0" fontId="7" fillId="16" borderId="7" xfId="0" applyFont="1" applyFill="1" applyBorder="1" applyAlignment="1">
      <alignment horizontal="center" vertical="center" wrapText="1"/>
    </xf>
    <xf numFmtId="0" fontId="7" fillId="16" borderId="14" xfId="0" applyFont="1" applyFill="1" applyBorder="1" applyAlignment="1">
      <alignment horizontal="center" vertical="center" wrapText="1"/>
    </xf>
    <xf numFmtId="0" fontId="3" fillId="15" borderId="9" xfId="0" applyFont="1" applyFill="1" applyBorder="1" applyAlignment="1">
      <alignment horizontal="center" vertical="center" wrapText="1"/>
    </xf>
    <xf numFmtId="0" fontId="3" fillId="15" borderId="10" xfId="0" applyFont="1" applyFill="1" applyBorder="1" applyAlignment="1">
      <alignment horizontal="center" vertical="center" wrapText="1"/>
    </xf>
    <xf numFmtId="0" fontId="3" fillId="15" borderId="6" xfId="0" applyFont="1" applyFill="1" applyBorder="1" applyAlignment="1">
      <alignment horizontal="center" vertical="center" wrapText="1"/>
    </xf>
    <xf numFmtId="0" fontId="3" fillId="15" borderId="12" xfId="0" applyFont="1" applyFill="1" applyBorder="1" applyAlignment="1">
      <alignment horizontal="center" vertical="center" wrapText="1"/>
    </xf>
    <xf numFmtId="0" fontId="3" fillId="15" borderId="8" xfId="0" applyFont="1" applyFill="1" applyBorder="1" applyAlignment="1">
      <alignment horizontal="center" vertical="center" wrapText="1"/>
    </xf>
    <xf numFmtId="0" fontId="3" fillId="15" borderId="11" xfId="0" applyFont="1" applyFill="1" applyBorder="1" applyAlignment="1">
      <alignment horizontal="center" vertical="center" wrapText="1"/>
    </xf>
    <xf numFmtId="39" fontId="3" fillId="22" borderId="6" xfId="0" applyNumberFormat="1" applyFont="1" applyFill="1" applyBorder="1" applyAlignment="1">
      <alignment horizontal="right" vertical="center" wrapText="1"/>
    </xf>
    <xf numFmtId="39" fontId="3" fillId="22" borderId="12" xfId="0" applyNumberFormat="1" applyFont="1" applyFill="1" applyBorder="1" applyAlignment="1">
      <alignment horizontal="right" vertical="center" wrapText="1"/>
    </xf>
    <xf numFmtId="0" fontId="7" fillId="19" borderId="6" xfId="0" applyFont="1" applyFill="1" applyBorder="1" applyAlignment="1">
      <alignment horizontal="center" vertical="center" wrapText="1"/>
    </xf>
    <xf numFmtId="0" fontId="7" fillId="19" borderId="12" xfId="0" applyFont="1" applyFill="1" applyBorder="1" applyAlignment="1">
      <alignment horizontal="center" vertical="center" wrapText="1"/>
    </xf>
    <xf numFmtId="0" fontId="3" fillId="18" borderId="8" xfId="0" applyFont="1" applyFill="1" applyBorder="1" applyAlignment="1">
      <alignment horizontal="center" vertical="center" wrapText="1"/>
    </xf>
    <xf numFmtId="0" fontId="3" fillId="18" borderId="11" xfId="0" applyFont="1" applyFill="1" applyBorder="1" applyAlignment="1">
      <alignment horizontal="center" vertical="center" wrapText="1"/>
    </xf>
    <xf numFmtId="0" fontId="3" fillId="18" borderId="9" xfId="0" applyFont="1" applyFill="1" applyBorder="1" applyAlignment="1">
      <alignment horizontal="center" vertical="center" wrapText="1"/>
    </xf>
    <xf numFmtId="0" fontId="3" fillId="20" borderId="9" xfId="0" applyFont="1" applyFill="1" applyBorder="1" applyAlignment="1">
      <alignment horizontal="center" vertical="center" wrapText="1"/>
    </xf>
    <xf numFmtId="0" fontId="3" fillId="20" borderId="10" xfId="0" applyFont="1" applyFill="1" applyBorder="1" applyAlignment="1">
      <alignment horizontal="center" vertical="center" wrapText="1"/>
    </xf>
    <xf numFmtId="0" fontId="3" fillId="19" borderId="6" xfId="0" applyFont="1" applyFill="1" applyBorder="1" applyAlignment="1">
      <alignment horizontal="center" vertical="center" wrapText="1"/>
    </xf>
    <xf numFmtId="0" fontId="3" fillId="18" borderId="6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top" wrapText="1"/>
    </xf>
    <xf numFmtId="0" fontId="6" fillId="2" borderId="12" xfId="0" applyFont="1" applyFill="1" applyBorder="1" applyAlignment="1">
      <alignment horizontal="center" vertical="top" wrapText="1"/>
    </xf>
    <xf numFmtId="0" fontId="8" fillId="23" borderId="9" xfId="0" applyFont="1" applyFill="1" applyBorder="1" applyAlignment="1">
      <alignment horizontal="center" vertical="center" wrapText="1"/>
    </xf>
    <xf numFmtId="0" fontId="8" fillId="23" borderId="10" xfId="0" applyFont="1" applyFill="1" applyBorder="1" applyAlignment="1">
      <alignment horizontal="center" vertical="center" wrapText="1"/>
    </xf>
    <xf numFmtId="0" fontId="3" fillId="23" borderId="21" xfId="0" applyFont="1" applyFill="1" applyBorder="1" applyAlignment="1">
      <alignment horizontal="center" vertical="center" wrapText="1"/>
    </xf>
    <xf numFmtId="0" fontId="3" fillId="23" borderId="2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7" fillId="24" borderId="7" xfId="0" applyFont="1" applyFill="1" applyBorder="1" applyAlignment="1">
      <alignment horizontal="center" vertical="center" wrapText="1"/>
    </xf>
    <xf numFmtId="39" fontId="3" fillId="28" borderId="38" xfId="0" applyNumberFormat="1" applyFont="1" applyFill="1" applyBorder="1" applyAlignment="1">
      <alignment horizontal="center" vertical="center" wrapText="1"/>
    </xf>
    <xf numFmtId="39" fontId="3" fillId="28" borderId="39" xfId="0" applyNumberFormat="1" applyFont="1" applyFill="1" applyBorder="1" applyAlignment="1">
      <alignment horizontal="center" vertical="center" wrapText="1"/>
    </xf>
    <xf numFmtId="39" fontId="3" fillId="28" borderId="3" xfId="0" applyNumberFormat="1" applyFont="1" applyFill="1" applyBorder="1" applyAlignment="1">
      <alignment horizontal="center" vertical="center" wrapText="1"/>
    </xf>
    <xf numFmtId="39" fontId="3" fillId="28" borderId="16" xfId="0" applyNumberFormat="1" applyFont="1" applyFill="1" applyBorder="1" applyAlignment="1">
      <alignment horizontal="center" vertical="center" wrapText="1"/>
    </xf>
    <xf numFmtId="0" fontId="7" fillId="27" borderId="3" xfId="0" applyFont="1" applyFill="1" applyBorder="1" applyAlignment="1">
      <alignment horizontal="center" vertical="center" wrapText="1"/>
    </xf>
    <xf numFmtId="0" fontId="7" fillId="27" borderId="16" xfId="0" applyFont="1" applyFill="1" applyBorder="1" applyAlignment="1">
      <alignment horizontal="center" vertical="center" wrapText="1"/>
    </xf>
    <xf numFmtId="0" fontId="3" fillId="26" borderId="25" xfId="0" applyFont="1" applyFill="1" applyBorder="1" applyAlignment="1">
      <alignment horizontal="center" vertical="center" wrapText="1"/>
    </xf>
    <xf numFmtId="0" fontId="3" fillId="26" borderId="15" xfId="0" applyFont="1" applyFill="1" applyBorder="1" applyAlignment="1">
      <alignment horizontal="center" vertical="center" wrapText="1"/>
    </xf>
    <xf numFmtId="0" fontId="3" fillId="26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3" fillId="26" borderId="26" xfId="0" applyFont="1" applyFill="1" applyBorder="1" applyAlignment="1">
      <alignment horizontal="center" vertical="center" wrapText="1"/>
    </xf>
    <xf numFmtId="0" fontId="3" fillId="26" borderId="27" xfId="0" applyFont="1" applyFill="1" applyBorder="1" applyAlignment="1">
      <alignment horizontal="center" vertical="center" wrapText="1"/>
    </xf>
    <xf numFmtId="0" fontId="3" fillId="26" borderId="16" xfId="0" applyFont="1" applyFill="1" applyBorder="1" applyAlignment="1">
      <alignment horizontal="center" vertical="center" wrapText="1"/>
    </xf>
    <xf numFmtId="39" fontId="3" fillId="31" borderId="38" xfId="0" applyNumberFormat="1" applyFont="1" applyFill="1" applyBorder="1" applyAlignment="1">
      <alignment horizontal="right" vertical="center" wrapText="1"/>
    </xf>
    <xf numFmtId="39" fontId="3" fillId="31" borderId="37" xfId="0" applyNumberFormat="1" applyFont="1" applyFill="1" applyBorder="1" applyAlignment="1">
      <alignment horizontal="right" vertical="center" wrapText="1"/>
    </xf>
    <xf numFmtId="39" fontId="3" fillId="31" borderId="3" xfId="0" applyNumberFormat="1" applyFont="1" applyFill="1" applyBorder="1" applyAlignment="1">
      <alignment horizontal="right" vertical="center" wrapText="1"/>
    </xf>
    <xf numFmtId="0" fontId="7" fillId="30" borderId="3" xfId="0" applyFont="1" applyFill="1" applyBorder="1" applyAlignment="1">
      <alignment horizontal="center" vertical="center" wrapText="1"/>
    </xf>
    <xf numFmtId="0" fontId="3" fillId="29" borderId="25" xfId="0" applyFont="1" applyFill="1" applyBorder="1" applyAlignment="1">
      <alignment horizontal="center" vertical="center" wrapText="1"/>
    </xf>
    <xf numFmtId="0" fontId="3" fillId="29" borderId="15" xfId="0" applyFont="1" applyFill="1" applyBorder="1" applyAlignment="1">
      <alignment horizontal="center" vertical="center" wrapText="1"/>
    </xf>
    <xf numFmtId="0" fontId="3" fillId="29" borderId="3" xfId="0" applyFont="1" applyFill="1" applyBorder="1" applyAlignment="1">
      <alignment horizontal="center" vertical="center" wrapText="1"/>
    </xf>
    <xf numFmtId="0" fontId="3" fillId="29" borderId="26" xfId="0" applyFont="1" applyFill="1" applyBorder="1" applyAlignment="1">
      <alignment horizontal="center" vertical="center" wrapText="1"/>
    </xf>
    <xf numFmtId="0" fontId="3" fillId="29" borderId="27" xfId="0" applyFont="1" applyFill="1" applyBorder="1" applyAlignment="1">
      <alignment horizontal="center" vertical="center" wrapText="1"/>
    </xf>
    <xf numFmtId="0" fontId="3" fillId="29" borderId="16" xfId="0" applyFont="1" applyFill="1" applyBorder="1" applyAlignment="1">
      <alignment horizontal="center" vertical="center" wrapText="1"/>
    </xf>
    <xf numFmtId="39" fontId="3" fillId="34" borderId="38" xfId="0" applyNumberFormat="1" applyFont="1" applyFill="1" applyBorder="1" applyAlignment="1">
      <alignment horizontal="center" vertical="center" wrapText="1"/>
    </xf>
    <xf numFmtId="39" fontId="3" fillId="34" borderId="39" xfId="0" applyNumberFormat="1" applyFont="1" applyFill="1" applyBorder="1" applyAlignment="1">
      <alignment horizontal="center" vertical="center" wrapText="1"/>
    </xf>
    <xf numFmtId="39" fontId="3" fillId="34" borderId="28" xfId="0" applyNumberFormat="1" applyFont="1" applyFill="1" applyBorder="1" applyAlignment="1">
      <alignment horizontal="center" vertical="center" wrapText="1"/>
    </xf>
    <xf numFmtId="39" fontId="3" fillId="34" borderId="29" xfId="0" applyNumberFormat="1" applyFont="1" applyFill="1" applyBorder="1" applyAlignment="1">
      <alignment horizontal="center" vertical="center" wrapText="1"/>
    </xf>
    <xf numFmtId="39" fontId="3" fillId="34" borderId="3" xfId="0" applyNumberFormat="1" applyFont="1" applyFill="1" applyBorder="1" applyAlignment="1">
      <alignment horizontal="center" vertical="center" wrapText="1"/>
    </xf>
    <xf numFmtId="39" fontId="3" fillId="34" borderId="16" xfId="0" applyNumberFormat="1" applyFont="1" applyFill="1" applyBorder="1" applyAlignment="1">
      <alignment horizontal="center" vertical="center" wrapText="1"/>
    </xf>
    <xf numFmtId="0" fontId="7" fillId="33" borderId="7" xfId="0" applyFont="1" applyFill="1" applyBorder="1" applyAlignment="1">
      <alignment horizontal="center" vertical="center" wrapText="1"/>
    </xf>
    <xf numFmtId="0" fontId="7" fillId="33" borderId="14" xfId="0" applyFont="1" applyFill="1" applyBorder="1" applyAlignment="1">
      <alignment horizontal="center" vertical="center" wrapText="1"/>
    </xf>
    <xf numFmtId="0" fontId="5" fillId="32" borderId="9" xfId="0" applyFont="1" applyFill="1" applyBorder="1" applyAlignment="1">
      <alignment horizontal="center" vertical="center" wrapText="1"/>
    </xf>
    <xf numFmtId="0" fontId="5" fillId="32" borderId="10" xfId="0" applyFont="1" applyFill="1" applyBorder="1" applyAlignment="1">
      <alignment horizontal="center" vertical="center" wrapText="1"/>
    </xf>
    <xf numFmtId="0" fontId="3" fillId="32" borderId="6" xfId="0" applyFont="1" applyFill="1" applyBorder="1" applyAlignment="1">
      <alignment horizontal="center" vertical="center" wrapText="1"/>
    </xf>
    <xf numFmtId="0" fontId="3" fillId="32" borderId="8" xfId="0" applyFont="1" applyFill="1" applyBorder="1" applyAlignment="1">
      <alignment horizontal="center" vertical="center" wrapText="1"/>
    </xf>
    <xf numFmtId="0" fontId="3" fillId="32" borderId="11" xfId="0" applyFont="1" applyFill="1" applyBorder="1" applyAlignment="1">
      <alignment horizontal="center" vertical="center" wrapText="1"/>
    </xf>
    <xf numFmtId="0" fontId="3" fillId="32" borderId="12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libri">
      <a:majorFont>
        <a:latin typeface="Calibri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30"/>
  <sheetViews>
    <sheetView view="pageBreakPreview" zoomScale="60" zoomScaleNormal="100" workbookViewId="0">
      <selection activeCell="A3" sqref="A3:Q3"/>
    </sheetView>
  </sheetViews>
  <sheetFormatPr defaultRowHeight="10.5"/>
  <cols>
    <col min="1" max="1" width="4.5" customWidth="1"/>
    <col min="2" max="2" width="3.33203125" customWidth="1"/>
    <col min="3" max="3" width="19.1640625" customWidth="1"/>
    <col min="4" max="4" width="20" customWidth="1"/>
    <col min="5" max="5" width="17.1640625" customWidth="1"/>
    <col min="6" max="6" width="17.5" customWidth="1"/>
    <col min="7" max="7" width="4.5" customWidth="1"/>
    <col min="8" max="8" width="11.6640625" customWidth="1"/>
    <col min="9" max="9" width="15.1640625" customWidth="1"/>
    <col min="10" max="10" width="3.6640625" customWidth="1"/>
    <col min="11" max="11" width="19.1640625" customWidth="1"/>
    <col min="12" max="12" width="17.33203125" customWidth="1"/>
    <col min="13" max="13" width="7.1640625" customWidth="1"/>
    <col min="14" max="14" width="10.83203125" customWidth="1"/>
    <col min="15" max="15" width="17.33203125" customWidth="1"/>
    <col min="16" max="16" width="8.83203125" customWidth="1"/>
    <col min="17" max="17" width="8.5" customWidth="1"/>
    <col min="18" max="18" width="2.6640625" customWidth="1"/>
    <col min="19" max="19" width="22.1640625" customWidth="1"/>
    <col min="20" max="20" width="16.5" customWidth="1"/>
  </cols>
  <sheetData>
    <row r="1" spans="1:20" ht="16.5" customHeight="1">
      <c r="B1" s="1"/>
      <c r="C1" s="1"/>
      <c r="D1" s="1"/>
      <c r="E1" s="1"/>
      <c r="F1" s="1"/>
      <c r="G1" s="1"/>
      <c r="H1" s="1"/>
      <c r="I1" s="1"/>
      <c r="K1" s="2" t="s">
        <v>0</v>
      </c>
      <c r="L1" s="2"/>
      <c r="M1" s="2"/>
      <c r="N1" s="2"/>
      <c r="O1" s="116" t="s">
        <v>183</v>
      </c>
      <c r="P1" s="116"/>
      <c r="Q1" s="116"/>
    </row>
    <row r="2" spans="1:20" ht="12.75" customHeight="1">
      <c r="B2" s="1"/>
      <c r="C2" s="1"/>
      <c r="D2" s="1"/>
      <c r="E2" s="1"/>
      <c r="F2" s="1"/>
      <c r="G2" s="1"/>
      <c r="H2" s="1"/>
      <c r="I2" s="1"/>
    </row>
    <row r="3" spans="1:20" ht="33" customHeight="1">
      <c r="A3" s="115" t="s">
        <v>187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</row>
    <row r="4" spans="1:20" ht="16.5" customHeight="1" thickBot="1">
      <c r="B4" s="3" t="s">
        <v>0</v>
      </c>
      <c r="C4" s="3"/>
      <c r="D4" s="3"/>
      <c r="E4" s="3"/>
      <c r="F4" s="3"/>
      <c r="G4" s="3"/>
    </row>
    <row r="5" spans="1:20" ht="24" customHeight="1">
      <c r="A5" s="121" t="s">
        <v>129</v>
      </c>
      <c r="B5" s="122"/>
      <c r="C5" s="125" t="s">
        <v>130</v>
      </c>
      <c r="D5" s="117" t="s">
        <v>1</v>
      </c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8"/>
    </row>
    <row r="6" spans="1:20" ht="22.5" customHeight="1">
      <c r="A6" s="123"/>
      <c r="B6" s="124"/>
      <c r="C6" s="120"/>
      <c r="D6" s="120" t="s">
        <v>131</v>
      </c>
      <c r="E6" s="109" t="s">
        <v>1</v>
      </c>
      <c r="F6" s="109"/>
      <c r="G6" s="109"/>
      <c r="H6" s="109"/>
      <c r="I6" s="109"/>
      <c r="J6" s="109"/>
      <c r="K6" s="109"/>
      <c r="L6" s="109"/>
      <c r="M6" s="120" t="s">
        <v>135</v>
      </c>
      <c r="N6" s="120"/>
      <c r="O6" s="109" t="s">
        <v>2</v>
      </c>
      <c r="P6" s="109"/>
      <c r="Q6" s="119"/>
    </row>
    <row r="7" spans="1:20" ht="34.5" customHeight="1">
      <c r="A7" s="123"/>
      <c r="B7" s="124"/>
      <c r="C7" s="120"/>
      <c r="D7" s="120"/>
      <c r="E7" s="109" t="s">
        <v>3</v>
      </c>
      <c r="F7" s="109" t="s">
        <v>4</v>
      </c>
      <c r="G7" s="120" t="s">
        <v>132</v>
      </c>
      <c r="H7" s="120"/>
      <c r="I7" s="120" t="s">
        <v>133</v>
      </c>
      <c r="J7" s="120"/>
      <c r="K7" s="120" t="s">
        <v>134</v>
      </c>
      <c r="L7" s="8" t="s">
        <v>2</v>
      </c>
      <c r="M7" s="120"/>
      <c r="N7" s="120"/>
      <c r="O7" s="120" t="s">
        <v>136</v>
      </c>
      <c r="P7" s="109" t="s">
        <v>5</v>
      </c>
      <c r="Q7" s="119"/>
    </row>
    <row r="8" spans="1:20" ht="81" customHeight="1">
      <c r="A8" s="123"/>
      <c r="B8" s="124"/>
      <c r="C8" s="120"/>
      <c r="D8" s="120"/>
      <c r="E8" s="109"/>
      <c r="F8" s="109"/>
      <c r="G8" s="120"/>
      <c r="H8" s="120"/>
      <c r="I8" s="120"/>
      <c r="J8" s="120"/>
      <c r="K8" s="120"/>
      <c r="L8" s="9" t="s">
        <v>6</v>
      </c>
      <c r="M8" s="120"/>
      <c r="N8" s="120"/>
      <c r="O8" s="120"/>
      <c r="P8" s="109"/>
      <c r="Q8" s="119"/>
    </row>
    <row r="9" spans="1:20" ht="13.9" customHeight="1">
      <c r="A9" s="126" t="s">
        <v>7</v>
      </c>
      <c r="B9" s="127"/>
      <c r="C9" s="105" t="s">
        <v>8</v>
      </c>
      <c r="D9" s="105" t="s">
        <v>9</v>
      </c>
      <c r="E9" s="105" t="s">
        <v>10</v>
      </c>
      <c r="F9" s="105" t="s">
        <v>11</v>
      </c>
      <c r="G9" s="127" t="s">
        <v>12</v>
      </c>
      <c r="H9" s="127"/>
      <c r="I9" s="127" t="s">
        <v>13</v>
      </c>
      <c r="J9" s="127"/>
      <c r="K9" s="105" t="s">
        <v>14</v>
      </c>
      <c r="L9" s="105" t="s">
        <v>15</v>
      </c>
      <c r="M9" s="127" t="s">
        <v>16</v>
      </c>
      <c r="N9" s="127"/>
      <c r="O9" s="105" t="s">
        <v>17</v>
      </c>
      <c r="P9" s="127" t="s">
        <v>18</v>
      </c>
      <c r="Q9" s="128"/>
    </row>
    <row r="10" spans="1:20" ht="13.7" customHeight="1">
      <c r="A10" s="109" t="s">
        <v>19</v>
      </c>
      <c r="B10" s="109"/>
      <c r="C10" s="104">
        <v>54894830.891000003</v>
      </c>
      <c r="D10" s="104">
        <v>41766826.840000004</v>
      </c>
      <c r="E10" s="104">
        <v>5502798</v>
      </c>
      <c r="F10" s="104">
        <v>399066</v>
      </c>
      <c r="G10" s="110">
        <v>7836696</v>
      </c>
      <c r="H10" s="110"/>
      <c r="I10" s="110">
        <v>12347286.640000001</v>
      </c>
      <c r="J10" s="110"/>
      <c r="K10" s="104">
        <v>15680980.199999999</v>
      </c>
      <c r="L10" s="104">
        <v>7012508.46</v>
      </c>
      <c r="M10" s="110">
        <v>13128003.970000001</v>
      </c>
      <c r="N10" s="110"/>
      <c r="O10" s="104">
        <v>2992230</v>
      </c>
      <c r="P10" s="110">
        <v>10080773.970000001</v>
      </c>
      <c r="Q10" s="110"/>
      <c r="S10" s="81"/>
      <c r="T10" s="79"/>
    </row>
    <row r="11" spans="1:20" ht="13.7" customHeight="1">
      <c r="A11" s="109" t="s">
        <v>20</v>
      </c>
      <c r="B11" s="109"/>
      <c r="C11" s="104">
        <v>43002670</v>
      </c>
      <c r="D11" s="104">
        <v>33323570</v>
      </c>
      <c r="E11" s="104">
        <v>5700000</v>
      </c>
      <c r="F11" s="104">
        <v>1200000</v>
      </c>
      <c r="G11" s="110">
        <v>7600000</v>
      </c>
      <c r="H11" s="110"/>
      <c r="I11" s="110">
        <v>4153570</v>
      </c>
      <c r="J11" s="110"/>
      <c r="K11" s="104">
        <v>14670000</v>
      </c>
      <c r="L11" s="104">
        <v>6766400</v>
      </c>
      <c r="M11" s="110">
        <v>9679100</v>
      </c>
      <c r="N11" s="110"/>
      <c r="O11" s="104">
        <v>2000000</v>
      </c>
      <c r="P11" s="110">
        <v>2900000</v>
      </c>
      <c r="Q11" s="110"/>
      <c r="S11" s="79"/>
    </row>
    <row r="12" spans="1:20" ht="13.7" customHeight="1">
      <c r="A12" s="109" t="s">
        <v>21</v>
      </c>
      <c r="B12" s="109"/>
      <c r="C12" s="104">
        <f>SUM(D12,M12)</f>
        <v>37200000</v>
      </c>
      <c r="D12" s="104">
        <f>SUM(E12:K12)</f>
        <v>35500000</v>
      </c>
      <c r="E12" s="104">
        <v>6000000</v>
      </c>
      <c r="F12" s="104">
        <v>1250000</v>
      </c>
      <c r="G12" s="110">
        <v>8150000</v>
      </c>
      <c r="H12" s="110"/>
      <c r="I12" s="110">
        <v>5100000</v>
      </c>
      <c r="J12" s="110"/>
      <c r="K12" s="104">
        <v>15000000</v>
      </c>
      <c r="L12" s="104">
        <v>6600000</v>
      </c>
      <c r="M12" s="110">
        <v>1700000</v>
      </c>
      <c r="N12" s="110"/>
      <c r="O12" s="104">
        <v>500000</v>
      </c>
      <c r="P12" s="110">
        <v>500000</v>
      </c>
      <c r="Q12" s="110"/>
      <c r="S12" s="113"/>
      <c r="T12" s="114"/>
    </row>
    <row r="13" spans="1:20" ht="13.7" customHeight="1">
      <c r="A13" s="109" t="s">
        <v>22</v>
      </c>
      <c r="B13" s="109"/>
      <c r="C13" s="104">
        <f t="shared" ref="C13:C24" si="0">SUM(D13,M13)</f>
        <v>37500000</v>
      </c>
      <c r="D13" s="104">
        <f t="shared" ref="D13:D24" si="1">SUM(E13:K13)</f>
        <v>37000000</v>
      </c>
      <c r="E13" s="104">
        <v>6100000</v>
      </c>
      <c r="F13" s="104">
        <v>1500000</v>
      </c>
      <c r="G13" s="110">
        <v>8150000</v>
      </c>
      <c r="H13" s="110"/>
      <c r="I13" s="110">
        <v>5600000</v>
      </c>
      <c r="J13" s="110"/>
      <c r="K13" s="104">
        <v>15650000</v>
      </c>
      <c r="L13" s="104">
        <v>6700000</v>
      </c>
      <c r="M13" s="110">
        <v>500000</v>
      </c>
      <c r="N13" s="110"/>
      <c r="O13" s="104">
        <v>500000</v>
      </c>
      <c r="P13" s="110">
        <v>0</v>
      </c>
      <c r="Q13" s="110"/>
      <c r="S13" s="79"/>
    </row>
    <row r="14" spans="1:20" ht="13.7" customHeight="1">
      <c r="A14" s="109" t="s">
        <v>23</v>
      </c>
      <c r="B14" s="109"/>
      <c r="C14" s="104">
        <f t="shared" si="0"/>
        <v>38700000</v>
      </c>
      <c r="D14" s="104">
        <f t="shared" si="1"/>
        <v>38200000</v>
      </c>
      <c r="E14" s="104">
        <v>6200000</v>
      </c>
      <c r="F14" s="104">
        <v>1600000</v>
      </c>
      <c r="G14" s="110">
        <v>8200000</v>
      </c>
      <c r="H14" s="110"/>
      <c r="I14" s="110">
        <v>6750000</v>
      </c>
      <c r="J14" s="110"/>
      <c r="K14" s="104">
        <v>15450000</v>
      </c>
      <c r="L14" s="104">
        <v>6800000</v>
      </c>
      <c r="M14" s="110">
        <v>500000</v>
      </c>
      <c r="N14" s="110"/>
      <c r="O14" s="104">
        <v>500000</v>
      </c>
      <c r="P14" s="110">
        <v>0</v>
      </c>
      <c r="Q14" s="110"/>
    </row>
    <row r="15" spans="1:20" ht="13.7" customHeight="1">
      <c r="A15" s="109" t="s">
        <v>24</v>
      </c>
      <c r="B15" s="109"/>
      <c r="C15" s="104">
        <f t="shared" si="0"/>
        <v>40378000</v>
      </c>
      <c r="D15" s="104">
        <f t="shared" si="1"/>
        <v>39878000</v>
      </c>
      <c r="E15" s="104">
        <v>6900000</v>
      </c>
      <c r="F15" s="104">
        <v>1628000</v>
      </c>
      <c r="G15" s="110">
        <v>8350000</v>
      </c>
      <c r="H15" s="110"/>
      <c r="I15" s="110">
        <v>6900000</v>
      </c>
      <c r="J15" s="110"/>
      <c r="K15" s="104">
        <v>16100000</v>
      </c>
      <c r="L15" s="104">
        <v>6900000</v>
      </c>
      <c r="M15" s="110">
        <v>500000</v>
      </c>
      <c r="N15" s="110"/>
      <c r="O15" s="104">
        <v>50000</v>
      </c>
      <c r="P15" s="110">
        <v>0</v>
      </c>
      <c r="Q15" s="110"/>
    </row>
    <row r="16" spans="1:20" ht="13.7" customHeight="1">
      <c r="A16" s="109" t="s">
        <v>25</v>
      </c>
      <c r="B16" s="109"/>
      <c r="C16" s="104">
        <f t="shared" si="0"/>
        <v>40020000</v>
      </c>
      <c r="D16" s="104">
        <f t="shared" si="1"/>
        <v>39970000</v>
      </c>
      <c r="E16" s="104">
        <v>6600000</v>
      </c>
      <c r="F16" s="104">
        <v>1650000</v>
      </c>
      <c r="G16" s="110">
        <v>8600000</v>
      </c>
      <c r="H16" s="110"/>
      <c r="I16" s="110">
        <v>6920000</v>
      </c>
      <c r="J16" s="110"/>
      <c r="K16" s="104">
        <v>16200000</v>
      </c>
      <c r="L16" s="104">
        <v>7000000</v>
      </c>
      <c r="M16" s="110">
        <f t="shared" ref="M16:M23" si="2">SUM(O16:Q16)</f>
        <v>50000</v>
      </c>
      <c r="N16" s="110"/>
      <c r="O16" s="104">
        <v>50000</v>
      </c>
      <c r="P16" s="110">
        <v>0</v>
      </c>
      <c r="Q16" s="110"/>
    </row>
    <row r="17" spans="1:28" ht="13.7" customHeight="1">
      <c r="A17" s="109" t="s">
        <v>26</v>
      </c>
      <c r="B17" s="109"/>
      <c r="C17" s="104">
        <f t="shared" si="0"/>
        <v>39950000</v>
      </c>
      <c r="D17" s="104">
        <f t="shared" si="1"/>
        <v>39900000</v>
      </c>
      <c r="E17" s="104">
        <v>6700000</v>
      </c>
      <c r="F17" s="104">
        <v>1700000</v>
      </c>
      <c r="G17" s="110">
        <v>8350000</v>
      </c>
      <c r="H17" s="110"/>
      <c r="I17" s="110">
        <v>6950000</v>
      </c>
      <c r="J17" s="110"/>
      <c r="K17" s="104">
        <v>16200000</v>
      </c>
      <c r="L17" s="104">
        <v>7100000</v>
      </c>
      <c r="M17" s="110">
        <f t="shared" si="2"/>
        <v>50000</v>
      </c>
      <c r="N17" s="110"/>
      <c r="O17" s="104">
        <v>50000</v>
      </c>
      <c r="P17" s="110">
        <v>0</v>
      </c>
      <c r="Q17" s="110"/>
    </row>
    <row r="18" spans="1:28" ht="13.7" customHeight="1">
      <c r="A18" s="109" t="s">
        <v>27</v>
      </c>
      <c r="B18" s="109"/>
      <c r="C18" s="104">
        <f t="shared" si="0"/>
        <v>40150000</v>
      </c>
      <c r="D18" s="104">
        <f t="shared" si="1"/>
        <v>40100000</v>
      </c>
      <c r="E18" s="104">
        <v>6800000</v>
      </c>
      <c r="F18" s="104">
        <v>1720000</v>
      </c>
      <c r="G18" s="110">
        <v>8400000</v>
      </c>
      <c r="H18" s="110"/>
      <c r="I18" s="110">
        <v>6980000</v>
      </c>
      <c r="J18" s="110"/>
      <c r="K18" s="104">
        <v>16200000</v>
      </c>
      <c r="L18" s="104">
        <v>7200000</v>
      </c>
      <c r="M18" s="110">
        <f t="shared" si="2"/>
        <v>50000</v>
      </c>
      <c r="N18" s="110"/>
      <c r="O18" s="104">
        <v>50000</v>
      </c>
      <c r="P18" s="110">
        <v>0</v>
      </c>
      <c r="Q18" s="110"/>
    </row>
    <row r="19" spans="1:28" ht="13.7" customHeight="1">
      <c r="A19" s="109" t="s">
        <v>28</v>
      </c>
      <c r="B19" s="109"/>
      <c r="C19" s="104">
        <f t="shared" si="0"/>
        <v>40350000</v>
      </c>
      <c r="D19" s="104">
        <f t="shared" si="1"/>
        <v>40300000</v>
      </c>
      <c r="E19" s="104">
        <v>6900000</v>
      </c>
      <c r="F19" s="104">
        <v>1750000</v>
      </c>
      <c r="G19" s="110">
        <v>8450000</v>
      </c>
      <c r="H19" s="110"/>
      <c r="I19" s="110">
        <v>7000000</v>
      </c>
      <c r="J19" s="110"/>
      <c r="K19" s="104">
        <v>16200000</v>
      </c>
      <c r="L19" s="104">
        <v>7300000</v>
      </c>
      <c r="M19" s="110">
        <f t="shared" si="2"/>
        <v>50000</v>
      </c>
      <c r="N19" s="110"/>
      <c r="O19" s="104">
        <v>50000</v>
      </c>
      <c r="P19" s="110">
        <v>0</v>
      </c>
      <c r="Q19" s="110"/>
    </row>
    <row r="20" spans="1:28" ht="13.7" customHeight="1">
      <c r="A20" s="111" t="s">
        <v>29</v>
      </c>
      <c r="B20" s="111"/>
      <c r="C20" s="106">
        <f t="shared" si="0"/>
        <v>38980000</v>
      </c>
      <c r="D20" s="106">
        <f t="shared" si="1"/>
        <v>38930000</v>
      </c>
      <c r="E20" s="106">
        <v>6900000</v>
      </c>
      <c r="F20" s="106">
        <v>1650000</v>
      </c>
      <c r="G20" s="112">
        <v>8500000</v>
      </c>
      <c r="H20" s="112"/>
      <c r="I20" s="112">
        <v>6200000</v>
      </c>
      <c r="J20" s="112"/>
      <c r="K20" s="106">
        <v>15680000</v>
      </c>
      <c r="L20" s="106">
        <v>7400000</v>
      </c>
      <c r="M20" s="112">
        <f t="shared" si="2"/>
        <v>50000</v>
      </c>
      <c r="N20" s="112"/>
      <c r="O20" s="106">
        <v>50000</v>
      </c>
      <c r="P20" s="112">
        <v>0</v>
      </c>
      <c r="Q20" s="112"/>
    </row>
    <row r="21" spans="1:28" ht="13.7" customHeight="1">
      <c r="A21" s="109" t="s">
        <v>30</v>
      </c>
      <c r="B21" s="109"/>
      <c r="C21" s="104">
        <f t="shared" si="0"/>
        <v>39550000</v>
      </c>
      <c r="D21" s="104">
        <f t="shared" si="1"/>
        <v>39500000</v>
      </c>
      <c r="E21" s="104">
        <v>7300000</v>
      </c>
      <c r="F21" s="104">
        <v>1700000</v>
      </c>
      <c r="G21" s="110">
        <v>8550000</v>
      </c>
      <c r="H21" s="110"/>
      <c r="I21" s="110">
        <v>6250000</v>
      </c>
      <c r="J21" s="110"/>
      <c r="K21" s="104">
        <v>15700000</v>
      </c>
      <c r="L21" s="104">
        <v>7500000</v>
      </c>
      <c r="M21" s="110">
        <f t="shared" si="2"/>
        <v>50000</v>
      </c>
      <c r="N21" s="110"/>
      <c r="O21" s="104">
        <v>50000</v>
      </c>
      <c r="P21" s="110">
        <v>0</v>
      </c>
      <c r="Q21" s="110"/>
    </row>
    <row r="22" spans="1:28" ht="13.7" customHeight="1">
      <c r="A22" s="109" t="s">
        <v>31</v>
      </c>
      <c r="B22" s="109"/>
      <c r="C22" s="104">
        <f t="shared" si="0"/>
        <v>39750000</v>
      </c>
      <c r="D22" s="104">
        <f t="shared" si="1"/>
        <v>39700000</v>
      </c>
      <c r="E22" s="104">
        <v>7350000</v>
      </c>
      <c r="F22" s="104">
        <v>1700000</v>
      </c>
      <c r="G22" s="110">
        <v>8600000</v>
      </c>
      <c r="H22" s="110"/>
      <c r="I22" s="110">
        <v>6300000</v>
      </c>
      <c r="J22" s="110"/>
      <c r="K22" s="104">
        <v>15750000</v>
      </c>
      <c r="L22" s="104">
        <v>7600000</v>
      </c>
      <c r="M22" s="110">
        <f t="shared" si="2"/>
        <v>50000</v>
      </c>
      <c r="N22" s="110"/>
      <c r="O22" s="104">
        <v>50000</v>
      </c>
      <c r="P22" s="110">
        <v>0</v>
      </c>
      <c r="Q22" s="110"/>
    </row>
    <row r="23" spans="1:28" ht="13.7" customHeight="1">
      <c r="A23" s="109" t="s">
        <v>32</v>
      </c>
      <c r="B23" s="109"/>
      <c r="C23" s="104">
        <f t="shared" si="0"/>
        <v>39750000</v>
      </c>
      <c r="D23" s="104">
        <f t="shared" si="1"/>
        <v>39700000</v>
      </c>
      <c r="E23" s="104">
        <v>7350000</v>
      </c>
      <c r="F23" s="104">
        <v>1700000</v>
      </c>
      <c r="G23" s="110">
        <v>8600000</v>
      </c>
      <c r="H23" s="110"/>
      <c r="I23" s="110">
        <v>6300000</v>
      </c>
      <c r="J23" s="110"/>
      <c r="K23" s="104">
        <v>15750000</v>
      </c>
      <c r="L23" s="104">
        <v>7700000</v>
      </c>
      <c r="M23" s="110">
        <f t="shared" si="2"/>
        <v>50000</v>
      </c>
      <c r="N23" s="110"/>
      <c r="O23" s="104">
        <v>50000</v>
      </c>
      <c r="P23" s="110">
        <v>0</v>
      </c>
      <c r="Q23" s="110"/>
    </row>
    <row r="24" spans="1:28" s="85" customFormat="1" ht="13.7" customHeight="1">
      <c r="A24" s="109" t="s">
        <v>33</v>
      </c>
      <c r="B24" s="109"/>
      <c r="C24" s="104">
        <f t="shared" si="0"/>
        <v>39350000</v>
      </c>
      <c r="D24" s="104">
        <f t="shared" si="1"/>
        <v>39300000</v>
      </c>
      <c r="E24" s="104">
        <v>7150000</v>
      </c>
      <c r="F24" s="104">
        <v>1500000</v>
      </c>
      <c r="G24" s="110">
        <v>8600000</v>
      </c>
      <c r="H24" s="110"/>
      <c r="I24" s="110">
        <v>6300000</v>
      </c>
      <c r="J24" s="110"/>
      <c r="K24" s="104">
        <v>15750000</v>
      </c>
      <c r="L24" s="104">
        <v>7800000</v>
      </c>
      <c r="M24" s="110">
        <v>50000</v>
      </c>
      <c r="N24" s="110"/>
      <c r="O24" s="104">
        <v>50000</v>
      </c>
      <c r="P24" s="110">
        <v>0</v>
      </c>
      <c r="Q24" s="110"/>
    </row>
    <row r="25" spans="1:28" s="85" customFormat="1" ht="13.7" customHeight="1">
      <c r="A25" s="109">
        <v>2037</v>
      </c>
      <c r="B25" s="109"/>
      <c r="C25" s="104">
        <f t="shared" ref="C25" si="3">SUM(D25,M25)</f>
        <v>39350000</v>
      </c>
      <c r="D25" s="104">
        <f t="shared" ref="D25" si="4">SUM(E25:K25)</f>
        <v>39300000</v>
      </c>
      <c r="E25" s="104">
        <v>7150000</v>
      </c>
      <c r="F25" s="104">
        <v>1500000</v>
      </c>
      <c r="G25" s="110">
        <v>8600000</v>
      </c>
      <c r="H25" s="110"/>
      <c r="I25" s="110">
        <v>6300000</v>
      </c>
      <c r="J25" s="110"/>
      <c r="K25" s="104">
        <v>15750000</v>
      </c>
      <c r="L25" s="104">
        <v>7800000</v>
      </c>
      <c r="M25" s="110">
        <v>50000</v>
      </c>
      <c r="N25" s="110"/>
      <c r="O25" s="104">
        <v>50000</v>
      </c>
      <c r="P25" s="110">
        <v>0</v>
      </c>
      <c r="Q25" s="110"/>
    </row>
    <row r="26" spans="1:28">
      <c r="AB26" s="85"/>
    </row>
    <row r="30" spans="1:28">
      <c r="A30" s="108" t="s">
        <v>137</v>
      </c>
      <c r="B30" s="108"/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08"/>
    </row>
  </sheetData>
  <mergeCells count="103">
    <mergeCell ref="S12:T12"/>
    <mergeCell ref="A3:Q3"/>
    <mergeCell ref="O1:Q1"/>
    <mergeCell ref="D5:Q5"/>
    <mergeCell ref="E6:L6"/>
    <mergeCell ref="O6:Q6"/>
    <mergeCell ref="G7:H8"/>
    <mergeCell ref="I7:J8"/>
    <mergeCell ref="M6:N8"/>
    <mergeCell ref="A5:B8"/>
    <mergeCell ref="C5:C8"/>
    <mergeCell ref="D6:D8"/>
    <mergeCell ref="E7:E8"/>
    <mergeCell ref="F7:F8"/>
    <mergeCell ref="K7:K8"/>
    <mergeCell ref="O7:O8"/>
    <mergeCell ref="P7:Q8"/>
    <mergeCell ref="A9:B9"/>
    <mergeCell ref="G9:H9"/>
    <mergeCell ref="I9:J9"/>
    <mergeCell ref="M9:N9"/>
    <mergeCell ref="P9:Q9"/>
    <mergeCell ref="A10:B10"/>
    <mergeCell ref="G10:H10"/>
    <mergeCell ref="I10:J10"/>
    <mergeCell ref="M10:N10"/>
    <mergeCell ref="P10:Q10"/>
    <mergeCell ref="A11:B11"/>
    <mergeCell ref="G11:H11"/>
    <mergeCell ref="I11:J11"/>
    <mergeCell ref="M11:N11"/>
    <mergeCell ref="P11:Q11"/>
    <mergeCell ref="A12:B12"/>
    <mergeCell ref="G12:H12"/>
    <mergeCell ref="I12:J12"/>
    <mergeCell ref="M12:N12"/>
    <mergeCell ref="P12:Q12"/>
    <mergeCell ref="A13:B13"/>
    <mergeCell ref="G13:H13"/>
    <mergeCell ref="I13:J13"/>
    <mergeCell ref="M13:N13"/>
    <mergeCell ref="P13:Q13"/>
    <mergeCell ref="A14:B14"/>
    <mergeCell ref="G14:H14"/>
    <mergeCell ref="I14:J14"/>
    <mergeCell ref="M14:N14"/>
    <mergeCell ref="P14:Q14"/>
    <mergeCell ref="A15:B15"/>
    <mergeCell ref="G15:H15"/>
    <mergeCell ref="I15:J15"/>
    <mergeCell ref="M15:N15"/>
    <mergeCell ref="P15:Q15"/>
    <mergeCell ref="A16:B16"/>
    <mergeCell ref="G16:H16"/>
    <mergeCell ref="I16:J16"/>
    <mergeCell ref="M16:N16"/>
    <mergeCell ref="P16:Q16"/>
    <mergeCell ref="A17:B17"/>
    <mergeCell ref="G17:H17"/>
    <mergeCell ref="I17:J17"/>
    <mergeCell ref="M17:N17"/>
    <mergeCell ref="P17:Q17"/>
    <mergeCell ref="A18:B18"/>
    <mergeCell ref="G18:H18"/>
    <mergeCell ref="I18:J18"/>
    <mergeCell ref="M18:N18"/>
    <mergeCell ref="P18:Q18"/>
    <mergeCell ref="A19:B19"/>
    <mergeCell ref="G19:H19"/>
    <mergeCell ref="I19:J19"/>
    <mergeCell ref="M19:N19"/>
    <mergeCell ref="P19:Q19"/>
    <mergeCell ref="A20:B20"/>
    <mergeCell ref="G20:H20"/>
    <mergeCell ref="I20:J20"/>
    <mergeCell ref="M20:N20"/>
    <mergeCell ref="P20:Q20"/>
    <mergeCell ref="A21:B21"/>
    <mergeCell ref="G21:H21"/>
    <mergeCell ref="I21:J21"/>
    <mergeCell ref="M21:N21"/>
    <mergeCell ref="P21:Q21"/>
    <mergeCell ref="A22:B22"/>
    <mergeCell ref="G22:H22"/>
    <mergeCell ref="I22:J22"/>
    <mergeCell ref="M22:N22"/>
    <mergeCell ref="P22:Q22"/>
    <mergeCell ref="A30:Q30"/>
    <mergeCell ref="A23:B23"/>
    <mergeCell ref="G23:H23"/>
    <mergeCell ref="I23:J23"/>
    <mergeCell ref="M23:N23"/>
    <mergeCell ref="P23:Q23"/>
    <mergeCell ref="A24:B24"/>
    <mergeCell ref="G24:H24"/>
    <mergeCell ref="I24:J24"/>
    <mergeCell ref="M24:N24"/>
    <mergeCell ref="P24:Q24"/>
    <mergeCell ref="M25:N25"/>
    <mergeCell ref="P25:Q25"/>
    <mergeCell ref="I25:J25"/>
    <mergeCell ref="G25:H25"/>
    <mergeCell ref="A25:B25"/>
  </mergeCells>
  <pageMargins left="0.39370078740157483" right="0.39370078740157483" top="0.39370078740157483" bottom="0.39370078740157483" header="0" footer="0"/>
  <pageSetup paperSize="9" scale="85" orientation="landscape" r:id="rId1"/>
  <headerFooter>
    <oddFooter>&amp;RPrzewodniczący Rady Gminy
  Wiesław Szarek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6:O27"/>
  <sheetViews>
    <sheetView tabSelected="1" view="pageBreakPreview" topLeftCell="A4" zoomScale="60" zoomScaleNormal="100" workbookViewId="0">
      <selection activeCell="H10" sqref="H10"/>
    </sheetView>
  </sheetViews>
  <sheetFormatPr defaultRowHeight="10.5"/>
  <cols>
    <col min="1" max="1" width="11.1640625" customWidth="1"/>
    <col min="2" max="2" width="19.83203125" customWidth="1"/>
    <col min="3" max="3" width="18.1640625" customWidth="1"/>
    <col min="4" max="4" width="19.33203125" customWidth="1"/>
    <col min="5" max="5" width="13.5" customWidth="1"/>
    <col min="6" max="6" width="15.6640625" customWidth="1"/>
    <col min="7" max="7" width="16.1640625" customWidth="1"/>
    <col min="8" max="8" width="17.6640625" customWidth="1"/>
    <col min="9" max="9" width="18.1640625" customWidth="1"/>
    <col min="10" max="10" width="7.1640625" customWidth="1"/>
    <col min="11" max="11" width="10.83203125" customWidth="1"/>
    <col min="12" max="12" width="18.33203125" customWidth="1"/>
    <col min="13" max="13" width="16" customWidth="1"/>
    <col min="14" max="14" width="2.6640625" customWidth="1"/>
    <col min="15" max="15" width="17.6640625" customWidth="1"/>
  </cols>
  <sheetData>
    <row r="6" spans="1:15" ht="11.25" thickBot="1"/>
    <row r="7" spans="1:15" ht="19.5" customHeight="1">
      <c r="A7" s="135" t="s">
        <v>129</v>
      </c>
      <c r="B7" s="125" t="s">
        <v>138</v>
      </c>
      <c r="C7" s="137" t="s">
        <v>1</v>
      </c>
      <c r="D7" s="137"/>
      <c r="E7" s="137"/>
      <c r="F7" s="137"/>
      <c r="G7" s="137"/>
      <c r="H7" s="137"/>
      <c r="I7" s="137"/>
      <c r="J7" s="137"/>
      <c r="K7" s="137"/>
      <c r="L7" s="137"/>
      <c r="M7" s="138"/>
    </row>
    <row r="8" spans="1:15" ht="23.25" customHeight="1">
      <c r="A8" s="136"/>
      <c r="B8" s="120"/>
      <c r="C8" s="120" t="s">
        <v>139</v>
      </c>
      <c r="D8" s="139" t="s">
        <v>2</v>
      </c>
      <c r="E8" s="139"/>
      <c r="F8" s="139"/>
      <c r="G8" s="139"/>
      <c r="H8" s="139"/>
      <c r="I8" s="139"/>
      <c r="J8" s="120" t="s">
        <v>188</v>
      </c>
      <c r="K8" s="120"/>
      <c r="L8" s="139" t="s">
        <v>2</v>
      </c>
      <c r="M8" s="140"/>
    </row>
    <row r="9" spans="1:15" ht="24" customHeight="1">
      <c r="A9" s="136"/>
      <c r="B9" s="120"/>
      <c r="C9" s="120"/>
      <c r="D9" s="120" t="s">
        <v>140</v>
      </c>
      <c r="E9" s="120" t="s">
        <v>141</v>
      </c>
      <c r="F9" s="4" t="s">
        <v>2</v>
      </c>
      <c r="G9" s="120" t="s">
        <v>142</v>
      </c>
      <c r="H9" s="139" t="s">
        <v>2</v>
      </c>
      <c r="I9" s="139"/>
      <c r="J9" s="120"/>
      <c r="K9" s="120"/>
      <c r="L9" s="120" t="s">
        <v>145</v>
      </c>
      <c r="M9" s="13" t="s">
        <v>2</v>
      </c>
    </row>
    <row r="10" spans="1:15" ht="198" customHeight="1">
      <c r="A10" s="136"/>
      <c r="B10" s="120"/>
      <c r="C10" s="120"/>
      <c r="D10" s="120"/>
      <c r="E10" s="120"/>
      <c r="F10" s="107" t="s">
        <v>189</v>
      </c>
      <c r="G10" s="120"/>
      <c r="H10" s="6" t="s">
        <v>143</v>
      </c>
      <c r="I10" s="6" t="s">
        <v>144</v>
      </c>
      <c r="J10" s="120"/>
      <c r="K10" s="120"/>
      <c r="L10" s="120"/>
      <c r="M10" s="14" t="s">
        <v>146</v>
      </c>
    </row>
    <row r="11" spans="1:15" ht="13.7" customHeight="1">
      <c r="A11" s="34" t="s">
        <v>7</v>
      </c>
      <c r="B11" s="35" t="s">
        <v>34</v>
      </c>
      <c r="C11" s="35" t="s">
        <v>35</v>
      </c>
      <c r="D11" s="35" t="s">
        <v>36</v>
      </c>
      <c r="E11" s="35" t="s">
        <v>37</v>
      </c>
      <c r="F11" s="35" t="s">
        <v>38</v>
      </c>
      <c r="G11" s="35" t="s">
        <v>39</v>
      </c>
      <c r="H11" s="35" t="s">
        <v>40</v>
      </c>
      <c r="I11" s="35" t="s">
        <v>41</v>
      </c>
      <c r="J11" s="133" t="s">
        <v>42</v>
      </c>
      <c r="K11" s="133"/>
      <c r="L11" s="35" t="s">
        <v>43</v>
      </c>
      <c r="M11" s="36" t="s">
        <v>44</v>
      </c>
    </row>
    <row r="12" spans="1:15" ht="13.7" customHeight="1">
      <c r="A12" s="15" t="s">
        <v>19</v>
      </c>
      <c r="B12" s="66">
        <v>62213187.329999998</v>
      </c>
      <c r="C12" s="16">
        <v>41472950.329999998</v>
      </c>
      <c r="D12" s="16">
        <v>13456597.689999999</v>
      </c>
      <c r="E12" s="16">
        <v>0</v>
      </c>
      <c r="F12" s="16">
        <v>0</v>
      </c>
      <c r="G12" s="16">
        <v>650986</v>
      </c>
      <c r="H12" s="16">
        <v>0</v>
      </c>
      <c r="I12" s="16">
        <v>0</v>
      </c>
      <c r="J12" s="134">
        <v>20740237</v>
      </c>
      <c r="K12" s="134"/>
      <c r="L12" s="16">
        <v>20740237</v>
      </c>
      <c r="M12" s="17">
        <v>215000</v>
      </c>
      <c r="O12" s="80"/>
    </row>
    <row r="13" spans="1:15" ht="13.7" customHeight="1">
      <c r="A13" s="15" t="s">
        <v>20</v>
      </c>
      <c r="B13" s="66">
        <v>47995106</v>
      </c>
      <c r="C13" s="16">
        <v>33100000</v>
      </c>
      <c r="D13" s="16">
        <v>13300000</v>
      </c>
      <c r="E13" s="16">
        <v>0</v>
      </c>
      <c r="F13" s="16">
        <v>0</v>
      </c>
      <c r="G13" s="16">
        <v>690000</v>
      </c>
      <c r="H13" s="16">
        <v>0</v>
      </c>
      <c r="I13" s="16">
        <v>0</v>
      </c>
      <c r="J13" s="134">
        <v>14895106</v>
      </c>
      <c r="K13" s="134"/>
      <c r="L13" s="16">
        <v>14895106</v>
      </c>
      <c r="M13" s="17">
        <v>170000</v>
      </c>
    </row>
    <row r="14" spans="1:15" ht="13.7" customHeight="1">
      <c r="A14" s="15" t="s">
        <v>21</v>
      </c>
      <c r="B14" s="66">
        <f t="shared" ref="B14:B27" si="0">SUM(C14,J14)</f>
        <v>35600000</v>
      </c>
      <c r="C14" s="16">
        <v>33100000</v>
      </c>
      <c r="D14" s="16">
        <v>13400000</v>
      </c>
      <c r="E14" s="16">
        <v>0</v>
      </c>
      <c r="F14" s="16">
        <v>0</v>
      </c>
      <c r="G14" s="16">
        <v>650000</v>
      </c>
      <c r="H14" s="16">
        <v>0</v>
      </c>
      <c r="I14" s="16">
        <v>0</v>
      </c>
      <c r="J14" s="134">
        <v>2500000</v>
      </c>
      <c r="K14" s="134"/>
      <c r="L14" s="16">
        <v>2500000</v>
      </c>
      <c r="M14" s="17">
        <v>0</v>
      </c>
    </row>
    <row r="15" spans="1:15" ht="13.7" customHeight="1">
      <c r="A15" s="15" t="s">
        <v>22</v>
      </c>
      <c r="B15" s="66">
        <f t="shared" si="0"/>
        <v>35850000</v>
      </c>
      <c r="C15" s="16">
        <v>33800000</v>
      </c>
      <c r="D15" s="16">
        <v>13500000</v>
      </c>
      <c r="E15" s="16">
        <v>0</v>
      </c>
      <c r="F15" s="16">
        <v>0</v>
      </c>
      <c r="G15" s="16">
        <v>600000</v>
      </c>
      <c r="H15" s="16">
        <v>0</v>
      </c>
      <c r="I15" s="16">
        <v>0</v>
      </c>
      <c r="J15" s="131">
        <v>2050000</v>
      </c>
      <c r="K15" s="132"/>
      <c r="L15" s="103">
        <v>2050000</v>
      </c>
      <c r="M15" s="17">
        <v>0</v>
      </c>
    </row>
    <row r="16" spans="1:15" ht="13.7" customHeight="1">
      <c r="A16" s="15" t="s">
        <v>23</v>
      </c>
      <c r="B16" s="66">
        <f t="shared" si="0"/>
        <v>37520000</v>
      </c>
      <c r="C16" s="16">
        <v>34320000</v>
      </c>
      <c r="D16" s="16">
        <v>13300000</v>
      </c>
      <c r="E16" s="16">
        <v>0</v>
      </c>
      <c r="F16" s="16">
        <v>0</v>
      </c>
      <c r="G16" s="16">
        <v>590000</v>
      </c>
      <c r="H16" s="16">
        <v>0</v>
      </c>
      <c r="I16" s="16">
        <v>0</v>
      </c>
      <c r="J16" s="131">
        <v>3200000</v>
      </c>
      <c r="K16" s="132"/>
      <c r="L16" s="103">
        <v>3200000</v>
      </c>
      <c r="M16" s="17">
        <v>0</v>
      </c>
    </row>
    <row r="17" spans="1:13" ht="13.7" customHeight="1">
      <c r="A17" s="15" t="s">
        <v>24</v>
      </c>
      <c r="B17" s="66">
        <f t="shared" si="0"/>
        <v>38878000</v>
      </c>
      <c r="C17" s="16">
        <v>35600000</v>
      </c>
      <c r="D17" s="16">
        <v>13700000</v>
      </c>
      <c r="E17" s="16">
        <v>0</v>
      </c>
      <c r="F17" s="16">
        <v>0</v>
      </c>
      <c r="G17" s="16">
        <v>570000</v>
      </c>
      <c r="H17" s="16">
        <v>0</v>
      </c>
      <c r="I17" s="16">
        <v>0</v>
      </c>
      <c r="J17" s="131">
        <v>3278000</v>
      </c>
      <c r="K17" s="132"/>
      <c r="L17" s="103">
        <v>3278000</v>
      </c>
      <c r="M17" s="17">
        <v>0</v>
      </c>
    </row>
    <row r="18" spans="1:13" ht="13.7" customHeight="1">
      <c r="A18" s="15" t="s">
        <v>25</v>
      </c>
      <c r="B18" s="66">
        <f t="shared" si="0"/>
        <v>38420000</v>
      </c>
      <c r="C18" s="16">
        <v>35200000</v>
      </c>
      <c r="D18" s="16">
        <v>13800000</v>
      </c>
      <c r="E18" s="16">
        <v>0</v>
      </c>
      <c r="F18" s="16">
        <v>0</v>
      </c>
      <c r="G18" s="16">
        <v>530000</v>
      </c>
      <c r="H18" s="16">
        <v>0</v>
      </c>
      <c r="I18" s="16">
        <v>0</v>
      </c>
      <c r="J18" s="131">
        <v>3220000</v>
      </c>
      <c r="K18" s="132"/>
      <c r="L18" s="103">
        <v>3220000</v>
      </c>
      <c r="M18" s="17">
        <v>0</v>
      </c>
    </row>
    <row r="19" spans="1:13" ht="13.7" customHeight="1">
      <c r="A19" s="15" t="s">
        <v>26</v>
      </c>
      <c r="B19" s="66">
        <f t="shared" si="0"/>
        <v>38250000</v>
      </c>
      <c r="C19" s="16">
        <v>35600000</v>
      </c>
      <c r="D19" s="16">
        <v>13900000</v>
      </c>
      <c r="E19" s="16">
        <v>0</v>
      </c>
      <c r="F19" s="16">
        <v>0</v>
      </c>
      <c r="G19" s="16">
        <v>500000</v>
      </c>
      <c r="H19" s="16">
        <v>0</v>
      </c>
      <c r="I19" s="16">
        <v>0</v>
      </c>
      <c r="J19" s="131">
        <v>2650000</v>
      </c>
      <c r="K19" s="132"/>
      <c r="L19" s="103">
        <v>2650000</v>
      </c>
      <c r="M19" s="17">
        <v>0</v>
      </c>
    </row>
    <row r="20" spans="1:13" ht="13.7" customHeight="1">
      <c r="A20" s="15" t="s">
        <v>27</v>
      </c>
      <c r="B20" s="66">
        <f t="shared" si="0"/>
        <v>38353025</v>
      </c>
      <c r="C20" s="16">
        <v>35700000</v>
      </c>
      <c r="D20" s="16">
        <v>14000000</v>
      </c>
      <c r="E20" s="16">
        <v>0</v>
      </c>
      <c r="F20" s="16">
        <v>0</v>
      </c>
      <c r="G20" s="16">
        <v>450000</v>
      </c>
      <c r="H20" s="16">
        <v>0</v>
      </c>
      <c r="I20" s="16">
        <v>0</v>
      </c>
      <c r="J20" s="131">
        <v>2653025</v>
      </c>
      <c r="K20" s="132"/>
      <c r="L20" s="103">
        <v>2653025</v>
      </c>
      <c r="M20" s="17">
        <v>0</v>
      </c>
    </row>
    <row r="21" spans="1:13" ht="13.7" customHeight="1">
      <c r="A21" s="15" t="s">
        <v>28</v>
      </c>
      <c r="B21" s="66">
        <f t="shared" si="0"/>
        <v>39130000</v>
      </c>
      <c r="C21" s="16">
        <v>35400000</v>
      </c>
      <c r="D21" s="16">
        <v>14100000</v>
      </c>
      <c r="E21" s="16">
        <v>0</v>
      </c>
      <c r="F21" s="16">
        <v>0</v>
      </c>
      <c r="G21" s="16">
        <v>400000</v>
      </c>
      <c r="H21" s="16">
        <v>0</v>
      </c>
      <c r="I21" s="16">
        <v>0</v>
      </c>
      <c r="J21" s="131">
        <v>3730000</v>
      </c>
      <c r="K21" s="132"/>
      <c r="L21" s="103">
        <v>3730000</v>
      </c>
      <c r="M21" s="17">
        <v>0</v>
      </c>
    </row>
    <row r="22" spans="1:13" ht="13.7" customHeight="1">
      <c r="A22" s="15" t="s">
        <v>29</v>
      </c>
      <c r="B22" s="66">
        <f t="shared" si="0"/>
        <v>37580000</v>
      </c>
      <c r="C22" s="16">
        <v>36100000</v>
      </c>
      <c r="D22" s="16">
        <v>14200000</v>
      </c>
      <c r="E22" s="16">
        <v>0</v>
      </c>
      <c r="F22" s="16">
        <v>0</v>
      </c>
      <c r="G22" s="16">
        <v>350000</v>
      </c>
      <c r="H22" s="16">
        <v>0</v>
      </c>
      <c r="I22" s="16">
        <v>0</v>
      </c>
      <c r="J22" s="131">
        <v>1480000</v>
      </c>
      <c r="K22" s="132"/>
      <c r="L22" s="103">
        <v>1480000</v>
      </c>
      <c r="M22" s="17">
        <v>0</v>
      </c>
    </row>
    <row r="23" spans="1:13" ht="13.7" customHeight="1">
      <c r="A23" s="15" t="s">
        <v>30</v>
      </c>
      <c r="B23" s="66">
        <f t="shared" si="0"/>
        <v>37960000</v>
      </c>
      <c r="C23" s="16">
        <v>35900000</v>
      </c>
      <c r="D23" s="16">
        <v>14300000</v>
      </c>
      <c r="E23" s="16">
        <v>0</v>
      </c>
      <c r="F23" s="16">
        <v>0</v>
      </c>
      <c r="G23" s="16">
        <v>300000</v>
      </c>
      <c r="H23" s="16">
        <v>0</v>
      </c>
      <c r="I23" s="16">
        <v>0</v>
      </c>
      <c r="J23" s="131">
        <v>2060000</v>
      </c>
      <c r="K23" s="132"/>
      <c r="L23" s="103">
        <v>2060000</v>
      </c>
      <c r="M23" s="17">
        <v>0</v>
      </c>
    </row>
    <row r="24" spans="1:13" ht="13.7" customHeight="1">
      <c r="A24" s="15" t="s">
        <v>31</v>
      </c>
      <c r="B24" s="66">
        <f t="shared" si="0"/>
        <v>38750000</v>
      </c>
      <c r="C24" s="16">
        <v>36000000</v>
      </c>
      <c r="D24" s="16">
        <v>14400000</v>
      </c>
      <c r="E24" s="16">
        <v>0</v>
      </c>
      <c r="F24" s="16">
        <v>0</v>
      </c>
      <c r="G24" s="16">
        <v>280000</v>
      </c>
      <c r="H24" s="16">
        <v>0</v>
      </c>
      <c r="I24" s="16">
        <v>0</v>
      </c>
      <c r="J24" s="131">
        <v>2750000</v>
      </c>
      <c r="K24" s="132"/>
      <c r="L24" s="103">
        <v>2750000</v>
      </c>
      <c r="M24" s="17">
        <v>0</v>
      </c>
    </row>
    <row r="25" spans="1:13" ht="13.7" customHeight="1">
      <c r="A25" s="15" t="s">
        <v>32</v>
      </c>
      <c r="B25" s="66">
        <f t="shared" si="0"/>
        <v>38750000</v>
      </c>
      <c r="C25" s="16">
        <v>36000000</v>
      </c>
      <c r="D25" s="16">
        <v>14500000</v>
      </c>
      <c r="E25" s="16">
        <v>0</v>
      </c>
      <c r="F25" s="16">
        <v>0</v>
      </c>
      <c r="G25" s="16">
        <v>250000</v>
      </c>
      <c r="H25" s="16">
        <v>0</v>
      </c>
      <c r="I25" s="16">
        <v>0</v>
      </c>
      <c r="J25" s="131">
        <v>2750000</v>
      </c>
      <c r="K25" s="132"/>
      <c r="L25" s="103">
        <v>2750000</v>
      </c>
      <c r="M25" s="17">
        <v>0</v>
      </c>
    </row>
    <row r="26" spans="1:13" ht="13.7" customHeight="1">
      <c r="A26" s="15" t="s">
        <v>33</v>
      </c>
      <c r="B26" s="66">
        <f t="shared" si="0"/>
        <v>38350000</v>
      </c>
      <c r="C26" s="16">
        <v>36000000</v>
      </c>
      <c r="D26" s="16">
        <v>14600000</v>
      </c>
      <c r="E26" s="16">
        <v>0</v>
      </c>
      <c r="F26" s="16">
        <v>0</v>
      </c>
      <c r="G26" s="16">
        <v>200000</v>
      </c>
      <c r="H26" s="16">
        <v>0</v>
      </c>
      <c r="I26" s="16">
        <v>0</v>
      </c>
      <c r="J26" s="131">
        <v>2350000</v>
      </c>
      <c r="K26" s="132"/>
      <c r="L26" s="103">
        <v>2350000</v>
      </c>
      <c r="M26" s="17">
        <v>0</v>
      </c>
    </row>
    <row r="27" spans="1:13" ht="13.7" customHeight="1">
      <c r="A27" s="88">
        <v>2037</v>
      </c>
      <c r="B27" s="86">
        <f t="shared" si="0"/>
        <v>38397315.5</v>
      </c>
      <c r="C27" s="86">
        <v>36000000</v>
      </c>
      <c r="D27" s="86">
        <v>15700000</v>
      </c>
      <c r="E27" s="86">
        <v>0</v>
      </c>
      <c r="F27" s="86">
        <v>0</v>
      </c>
      <c r="G27" s="86">
        <v>150000</v>
      </c>
      <c r="H27" s="86">
        <v>0</v>
      </c>
      <c r="I27" s="86">
        <v>0</v>
      </c>
      <c r="J27" s="129">
        <v>2397315.5</v>
      </c>
      <c r="K27" s="130"/>
      <c r="L27" s="103">
        <v>2397315</v>
      </c>
      <c r="M27" s="87">
        <v>0</v>
      </c>
    </row>
  </sheetData>
  <mergeCells count="29">
    <mergeCell ref="A7:A10"/>
    <mergeCell ref="B7:B10"/>
    <mergeCell ref="C8:C10"/>
    <mergeCell ref="D9:D10"/>
    <mergeCell ref="E9:E10"/>
    <mergeCell ref="C7:M7"/>
    <mergeCell ref="D8:I8"/>
    <mergeCell ref="L8:M8"/>
    <mergeCell ref="H9:I9"/>
    <mergeCell ref="J8:K10"/>
    <mergeCell ref="G9:G10"/>
    <mergeCell ref="L9:L10"/>
    <mergeCell ref="J11:K11"/>
    <mergeCell ref="J12:K12"/>
    <mergeCell ref="J13:K13"/>
    <mergeCell ref="J14:K14"/>
    <mergeCell ref="J15:K15"/>
    <mergeCell ref="J16:K16"/>
    <mergeCell ref="J17:K17"/>
    <mergeCell ref="J18:K18"/>
    <mergeCell ref="J24:K24"/>
    <mergeCell ref="J25:K25"/>
    <mergeCell ref="J27:K27"/>
    <mergeCell ref="J26:K26"/>
    <mergeCell ref="J19:K19"/>
    <mergeCell ref="J20:K20"/>
    <mergeCell ref="J21:K21"/>
    <mergeCell ref="J22:K22"/>
    <mergeCell ref="J23:K23"/>
  </mergeCells>
  <pageMargins left="0.39370078740157483" right="0.39370078740157483" top="0.39370078740157483" bottom="0.39370078740157483" header="0" footer="0"/>
  <pageSetup paperSize="9" scale="87" orientation="landscape" r:id="rId1"/>
  <headerFooter>
    <oddFooter>&amp;CStrona 2&amp;RPrzewodniczący Rady Gminy
   Wiesław Szarek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4:K24"/>
  <sheetViews>
    <sheetView view="pageBreakPreview" topLeftCell="A4" zoomScale="60" zoomScaleNormal="100" workbookViewId="0">
      <selection activeCell="D12" sqref="D12"/>
    </sheetView>
  </sheetViews>
  <sheetFormatPr defaultRowHeight="10.5"/>
  <cols>
    <col min="1" max="1" width="13.83203125" customWidth="1"/>
    <col min="2" max="2" width="19.5" customWidth="1"/>
    <col min="3" max="3" width="21" customWidth="1"/>
    <col min="4" max="4" width="18.5" customWidth="1"/>
    <col min="5" max="6" width="18.83203125" customWidth="1"/>
    <col min="7" max="7" width="17.1640625" customWidth="1"/>
    <col min="8" max="8" width="17.83203125" customWidth="1"/>
    <col min="9" max="9" width="16.33203125" customWidth="1"/>
    <col min="10" max="10" width="8" customWidth="1"/>
    <col min="11" max="11" width="6.33203125" customWidth="1"/>
    <col min="12" max="12" width="13.5" customWidth="1"/>
    <col min="13" max="13" width="16.1640625" customWidth="1"/>
  </cols>
  <sheetData>
    <row r="4" spans="1:11" ht="11.25" thickBot="1"/>
    <row r="5" spans="1:11" ht="23.25" customHeight="1">
      <c r="A5" s="151" t="s">
        <v>129</v>
      </c>
      <c r="B5" s="125" t="s">
        <v>147</v>
      </c>
      <c r="C5" s="10" t="s">
        <v>2</v>
      </c>
      <c r="D5" s="125" t="s">
        <v>149</v>
      </c>
      <c r="E5" s="147" t="s">
        <v>1</v>
      </c>
      <c r="F5" s="147"/>
      <c r="G5" s="147"/>
      <c r="H5" s="147"/>
      <c r="I5" s="147"/>
      <c r="J5" s="147"/>
      <c r="K5" s="148"/>
    </row>
    <row r="6" spans="1:11" ht="24" customHeight="1">
      <c r="A6" s="152"/>
      <c r="B6" s="120"/>
      <c r="C6" s="120" t="s">
        <v>148</v>
      </c>
      <c r="D6" s="120"/>
      <c r="E6" s="120" t="s">
        <v>150</v>
      </c>
      <c r="F6" s="7" t="s">
        <v>2</v>
      </c>
      <c r="G6" s="120" t="s">
        <v>186</v>
      </c>
      <c r="H6" s="7" t="s">
        <v>2</v>
      </c>
      <c r="I6" s="120" t="s">
        <v>152</v>
      </c>
      <c r="J6" s="149" t="s">
        <v>2</v>
      </c>
      <c r="K6" s="150"/>
    </row>
    <row r="7" spans="1:11" ht="105.75" customHeight="1">
      <c r="A7" s="152"/>
      <c r="B7" s="120"/>
      <c r="C7" s="120"/>
      <c r="D7" s="120"/>
      <c r="E7" s="120"/>
      <c r="F7" s="5" t="s">
        <v>151</v>
      </c>
      <c r="G7" s="120"/>
      <c r="H7" s="5" t="s">
        <v>151</v>
      </c>
      <c r="I7" s="120"/>
      <c r="J7" s="120" t="s">
        <v>151</v>
      </c>
      <c r="K7" s="153"/>
    </row>
    <row r="8" spans="1:11" ht="13.7" customHeight="1">
      <c r="A8" s="32" t="s">
        <v>7</v>
      </c>
      <c r="B8" s="33" t="s">
        <v>45</v>
      </c>
      <c r="C8" s="33" t="s">
        <v>46</v>
      </c>
      <c r="D8" s="33" t="s">
        <v>47</v>
      </c>
      <c r="E8" s="33" t="s">
        <v>48</v>
      </c>
      <c r="F8" s="33" t="s">
        <v>49</v>
      </c>
      <c r="G8" s="33" t="s">
        <v>50</v>
      </c>
      <c r="H8" s="33" t="s">
        <v>51</v>
      </c>
      <c r="I8" s="33" t="s">
        <v>52</v>
      </c>
      <c r="J8" s="145" t="s">
        <v>53</v>
      </c>
      <c r="K8" s="146"/>
    </row>
    <row r="9" spans="1:11" ht="13.7" customHeight="1">
      <c r="A9" s="11" t="s">
        <v>19</v>
      </c>
      <c r="B9" s="67">
        <f>'Strona 1'!C10-'Strona 2'!B12</f>
        <v>-7318356.4389999956</v>
      </c>
      <c r="C9" s="12">
        <v>0</v>
      </c>
      <c r="D9" s="71">
        <v>8658356.5199999996</v>
      </c>
      <c r="E9" s="12">
        <v>2329348.5</v>
      </c>
      <c r="F9" s="12">
        <v>2329348.5</v>
      </c>
      <c r="G9" s="12">
        <v>5145060.99</v>
      </c>
      <c r="H9" s="12">
        <v>4989008.0199999996</v>
      </c>
      <c r="I9" s="12">
        <v>1183947.03</v>
      </c>
      <c r="J9" s="143">
        <v>0</v>
      </c>
      <c r="K9" s="144"/>
    </row>
    <row r="10" spans="1:11" ht="13.7" customHeight="1">
      <c r="A10" s="11" t="s">
        <v>20</v>
      </c>
      <c r="B10" s="67">
        <f>'Strona 1'!C11-'Strona 2'!B13</f>
        <v>-4992436</v>
      </c>
      <c r="C10" s="65">
        <v>0</v>
      </c>
      <c r="D10" s="12">
        <v>6772436</v>
      </c>
      <c r="E10" s="12">
        <v>1493336</v>
      </c>
      <c r="F10" s="12">
        <v>1493336</v>
      </c>
      <c r="G10" s="12">
        <v>5279100</v>
      </c>
      <c r="H10" s="12">
        <v>3499100</v>
      </c>
      <c r="I10" s="12">
        <v>0</v>
      </c>
      <c r="J10" s="143">
        <v>0</v>
      </c>
      <c r="K10" s="144"/>
    </row>
    <row r="11" spans="1:11" ht="13.7" customHeight="1">
      <c r="A11" s="11" t="s">
        <v>21</v>
      </c>
      <c r="B11" s="67">
        <f>'Strona 1'!C12-'Strona 2'!B14</f>
        <v>1600000</v>
      </c>
      <c r="C11" s="65">
        <f t="shared" ref="C11:C24" si="0">B11</f>
        <v>1600000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>
        <v>0</v>
      </c>
      <c r="J11" s="143">
        <v>0</v>
      </c>
      <c r="K11" s="144"/>
    </row>
    <row r="12" spans="1:11" ht="13.7" customHeight="1">
      <c r="A12" s="11" t="s">
        <v>22</v>
      </c>
      <c r="B12" s="67">
        <f>'Strona 1'!C13-'Strona 2'!B15</f>
        <v>1650000</v>
      </c>
      <c r="C12" s="65">
        <f t="shared" si="0"/>
        <v>1650000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  <c r="I12" s="12">
        <v>0</v>
      </c>
      <c r="J12" s="143">
        <v>0</v>
      </c>
      <c r="K12" s="144"/>
    </row>
    <row r="13" spans="1:11" ht="13.7" customHeight="1">
      <c r="A13" s="11" t="s">
        <v>23</v>
      </c>
      <c r="B13" s="82">
        <f>'Strona 1'!C14-'Strona 2'!B16</f>
        <v>1180000</v>
      </c>
      <c r="C13" s="65">
        <f t="shared" si="0"/>
        <v>1180000</v>
      </c>
      <c r="D13" s="12">
        <v>0</v>
      </c>
      <c r="E13" s="12">
        <v>0</v>
      </c>
      <c r="F13" s="12">
        <v>0</v>
      </c>
      <c r="G13" s="12">
        <v>0</v>
      </c>
      <c r="H13" s="12">
        <v>0</v>
      </c>
      <c r="I13" s="12">
        <v>0</v>
      </c>
      <c r="J13" s="143">
        <v>0</v>
      </c>
      <c r="K13" s="144"/>
    </row>
    <row r="14" spans="1:11" ht="13.7" customHeight="1">
      <c r="A14" s="11" t="s">
        <v>24</v>
      </c>
      <c r="B14" s="82">
        <f>'Strona 1'!C15-'Strona 2'!B17</f>
        <v>1500000</v>
      </c>
      <c r="C14" s="65">
        <f t="shared" si="0"/>
        <v>1500000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  <c r="I14" s="12">
        <v>0</v>
      </c>
      <c r="J14" s="143">
        <v>0</v>
      </c>
      <c r="K14" s="144"/>
    </row>
    <row r="15" spans="1:11" ht="13.7" customHeight="1">
      <c r="A15" s="11" t="s">
        <v>25</v>
      </c>
      <c r="B15" s="82">
        <f>'Strona 1'!C16-'Strona 2'!B18</f>
        <v>1600000</v>
      </c>
      <c r="C15" s="65">
        <f t="shared" si="0"/>
        <v>1600000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J15" s="143">
        <v>0</v>
      </c>
      <c r="K15" s="144"/>
    </row>
    <row r="16" spans="1:11" ht="13.7" customHeight="1">
      <c r="A16" s="11" t="s">
        <v>26</v>
      </c>
      <c r="B16" s="82">
        <f>'Strona 1'!C17-'Strona 2'!B19</f>
        <v>1700000</v>
      </c>
      <c r="C16" s="65">
        <f t="shared" si="0"/>
        <v>1700000</v>
      </c>
      <c r="D16" s="12">
        <v>0</v>
      </c>
      <c r="E16" s="12">
        <v>0</v>
      </c>
      <c r="F16" s="12">
        <v>0</v>
      </c>
      <c r="G16" s="12">
        <v>0</v>
      </c>
      <c r="H16" s="12">
        <v>0</v>
      </c>
      <c r="I16" s="12">
        <v>0</v>
      </c>
      <c r="J16" s="143">
        <v>0</v>
      </c>
      <c r="K16" s="144"/>
    </row>
    <row r="17" spans="1:11" ht="13.7" customHeight="1">
      <c r="A17" s="11" t="s">
        <v>27</v>
      </c>
      <c r="B17" s="82">
        <f>'Strona 1'!C18-'Strona 2'!B20</f>
        <v>1796975</v>
      </c>
      <c r="C17" s="65">
        <f t="shared" si="0"/>
        <v>1796975</v>
      </c>
      <c r="D17" s="12">
        <v>0</v>
      </c>
      <c r="E17" s="12">
        <v>0</v>
      </c>
      <c r="F17" s="12">
        <v>0</v>
      </c>
      <c r="G17" s="12">
        <v>0</v>
      </c>
      <c r="H17" s="12">
        <v>0</v>
      </c>
      <c r="I17" s="12">
        <v>0</v>
      </c>
      <c r="J17" s="143">
        <v>0</v>
      </c>
      <c r="K17" s="144"/>
    </row>
    <row r="18" spans="1:11" ht="13.7" customHeight="1">
      <c r="A18" s="11" t="s">
        <v>28</v>
      </c>
      <c r="B18" s="82">
        <f>'Strona 1'!C19-'Strona 2'!B21</f>
        <v>1220000</v>
      </c>
      <c r="C18" s="65">
        <f t="shared" si="0"/>
        <v>1220000</v>
      </c>
      <c r="D18" s="12">
        <v>0</v>
      </c>
      <c r="E18" s="12">
        <v>0</v>
      </c>
      <c r="F18" s="12">
        <v>0</v>
      </c>
      <c r="G18" s="12">
        <v>0</v>
      </c>
      <c r="H18" s="12">
        <v>0</v>
      </c>
      <c r="I18" s="12">
        <v>0</v>
      </c>
      <c r="J18" s="143">
        <v>0</v>
      </c>
      <c r="K18" s="144"/>
    </row>
    <row r="19" spans="1:11" ht="13.7" customHeight="1">
      <c r="A19" s="11" t="s">
        <v>29</v>
      </c>
      <c r="B19" s="82">
        <f>'Strona 1'!C20-'Strona 2'!B22</f>
        <v>1400000</v>
      </c>
      <c r="C19" s="65">
        <f t="shared" si="0"/>
        <v>1400000</v>
      </c>
      <c r="D19" s="12">
        <v>0</v>
      </c>
      <c r="E19" s="12">
        <v>0</v>
      </c>
      <c r="F19" s="12">
        <v>0</v>
      </c>
      <c r="G19" s="12">
        <v>0</v>
      </c>
      <c r="H19" s="12">
        <v>0</v>
      </c>
      <c r="I19" s="12">
        <v>0</v>
      </c>
      <c r="J19" s="143">
        <v>0</v>
      </c>
      <c r="K19" s="144"/>
    </row>
    <row r="20" spans="1:11" ht="13.7" customHeight="1">
      <c r="A20" s="11" t="s">
        <v>30</v>
      </c>
      <c r="B20" s="82">
        <f>'Strona 1'!C21-'Strona 2'!B23</f>
        <v>1590000</v>
      </c>
      <c r="C20" s="65">
        <f t="shared" si="0"/>
        <v>1590000</v>
      </c>
      <c r="D20" s="12">
        <v>0</v>
      </c>
      <c r="E20" s="12">
        <v>0</v>
      </c>
      <c r="F20" s="12">
        <v>0</v>
      </c>
      <c r="G20" s="12">
        <v>0</v>
      </c>
      <c r="H20" s="12">
        <v>0</v>
      </c>
      <c r="I20" s="12">
        <v>0</v>
      </c>
      <c r="J20" s="143">
        <v>0</v>
      </c>
      <c r="K20" s="144"/>
    </row>
    <row r="21" spans="1:11" ht="13.7" customHeight="1">
      <c r="A21" s="11" t="s">
        <v>31</v>
      </c>
      <c r="B21" s="82">
        <f>'Strona 1'!C22-'Strona 2'!B24</f>
        <v>1000000</v>
      </c>
      <c r="C21" s="65">
        <f t="shared" si="0"/>
        <v>1000000</v>
      </c>
      <c r="D21" s="12">
        <v>0</v>
      </c>
      <c r="E21" s="12">
        <v>0</v>
      </c>
      <c r="F21" s="12">
        <v>0</v>
      </c>
      <c r="G21" s="12">
        <v>0</v>
      </c>
      <c r="H21" s="12">
        <v>0</v>
      </c>
      <c r="I21" s="12">
        <v>0</v>
      </c>
      <c r="J21" s="143">
        <v>0</v>
      </c>
      <c r="K21" s="144"/>
    </row>
    <row r="22" spans="1:11" ht="13.7" customHeight="1">
      <c r="A22" s="11" t="s">
        <v>32</v>
      </c>
      <c r="B22" s="82">
        <f>'Strona 1'!C23-'Strona 2'!B25</f>
        <v>1000000</v>
      </c>
      <c r="C22" s="65">
        <f t="shared" si="0"/>
        <v>1000000</v>
      </c>
      <c r="D22" s="12">
        <v>0</v>
      </c>
      <c r="E22" s="12">
        <v>0</v>
      </c>
      <c r="F22" s="12">
        <v>0</v>
      </c>
      <c r="G22" s="12">
        <v>0</v>
      </c>
      <c r="H22" s="12">
        <v>0</v>
      </c>
      <c r="I22" s="12">
        <v>0</v>
      </c>
      <c r="J22" s="143">
        <v>0</v>
      </c>
      <c r="K22" s="144"/>
    </row>
    <row r="23" spans="1:11" ht="13.7" customHeight="1">
      <c r="A23" s="11" t="s">
        <v>33</v>
      </c>
      <c r="B23" s="82">
        <f>'Strona 1'!C24-'Strona 2'!B26</f>
        <v>1000000</v>
      </c>
      <c r="C23" s="65">
        <f t="shared" si="0"/>
        <v>1000000</v>
      </c>
      <c r="D23" s="12">
        <v>0</v>
      </c>
      <c r="E23" s="12">
        <v>0</v>
      </c>
      <c r="F23" s="12">
        <v>0</v>
      </c>
      <c r="G23" s="12">
        <v>0</v>
      </c>
      <c r="H23" s="12">
        <v>0</v>
      </c>
      <c r="I23" s="12">
        <v>0</v>
      </c>
      <c r="J23" s="143">
        <v>0</v>
      </c>
      <c r="K23" s="144"/>
    </row>
    <row r="24" spans="1:11" ht="13.7" customHeight="1">
      <c r="A24" s="89">
        <v>2037</v>
      </c>
      <c r="B24" s="90">
        <f>'Strona 1'!C25-'Strona 2'!B27</f>
        <v>952684.5</v>
      </c>
      <c r="C24" s="90">
        <f t="shared" si="0"/>
        <v>952684.5</v>
      </c>
      <c r="D24" s="90">
        <v>0</v>
      </c>
      <c r="E24" s="90">
        <v>0</v>
      </c>
      <c r="F24" s="90">
        <v>0</v>
      </c>
      <c r="G24" s="90">
        <v>0</v>
      </c>
      <c r="H24" s="90">
        <v>0</v>
      </c>
      <c r="I24" s="90">
        <v>0</v>
      </c>
      <c r="J24" s="141">
        <v>0</v>
      </c>
      <c r="K24" s="142"/>
    </row>
  </sheetData>
  <mergeCells count="27">
    <mergeCell ref="E5:K5"/>
    <mergeCell ref="J6:K6"/>
    <mergeCell ref="A5:A7"/>
    <mergeCell ref="B5:B7"/>
    <mergeCell ref="C6:C7"/>
    <mergeCell ref="D5:D7"/>
    <mergeCell ref="E6:E7"/>
    <mergeCell ref="G6:G7"/>
    <mergeCell ref="I6:I7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21:K21"/>
    <mergeCell ref="J22:K22"/>
    <mergeCell ref="J24:K24"/>
    <mergeCell ref="J23:K23"/>
    <mergeCell ref="J16:K16"/>
    <mergeCell ref="J17:K17"/>
    <mergeCell ref="J18:K18"/>
    <mergeCell ref="J19:K19"/>
    <mergeCell ref="J20:K20"/>
  </mergeCells>
  <pageMargins left="0.39370078740157483" right="0.39370078740157483" top="0.39370078740157483" bottom="0.39370078740157483" header="0" footer="0"/>
  <pageSetup paperSize="9" orientation="landscape" r:id="rId1"/>
  <headerFooter>
    <oddFooter>&amp;CStrona 3&amp;RPrzewodniczący Rady Gminy 
  Wiesław Szarek</oddFooter>
  </headerFooter>
  <rowBreaks count="1" manualBreakCount="1">
    <brk id="2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2:K23"/>
  <sheetViews>
    <sheetView view="pageBreakPreview" topLeftCell="A3" zoomScale="60" zoomScaleNormal="100" workbookViewId="0">
      <selection activeCell="H17" sqref="H17"/>
    </sheetView>
  </sheetViews>
  <sheetFormatPr defaultRowHeight="10.5"/>
  <cols>
    <col min="1" max="1" width="18.5" customWidth="1"/>
    <col min="2" max="2" width="19.1640625" customWidth="1"/>
    <col min="3" max="3" width="17.83203125" customWidth="1"/>
    <col min="4" max="4" width="18" customWidth="1"/>
    <col min="5" max="5" width="17.5" customWidth="1"/>
    <col min="6" max="6" width="19" customWidth="1"/>
    <col min="7" max="7" width="20" customWidth="1"/>
    <col min="8" max="8" width="18.1640625" customWidth="1"/>
    <col min="9" max="9" width="17.1640625" customWidth="1"/>
    <col min="10" max="10" width="8.1640625" customWidth="1"/>
    <col min="11" max="11" width="8.33203125" customWidth="1"/>
    <col min="12" max="12" width="24" customWidth="1"/>
    <col min="13" max="13" width="5.6640625" customWidth="1"/>
  </cols>
  <sheetData>
    <row r="2" spans="1:11" ht="11.25" thickBot="1"/>
    <row r="3" spans="1:11" ht="21.75" customHeight="1">
      <c r="A3" s="166" t="s">
        <v>129</v>
      </c>
      <c r="B3" s="162" t="s">
        <v>1</v>
      </c>
      <c r="C3" s="162"/>
      <c r="D3" s="162"/>
      <c r="E3" s="162"/>
      <c r="F3" s="125" t="s">
        <v>155</v>
      </c>
      <c r="G3" s="162" t="s">
        <v>1</v>
      </c>
      <c r="H3" s="162"/>
      <c r="I3" s="162"/>
      <c r="J3" s="162"/>
      <c r="K3" s="163"/>
    </row>
    <row r="4" spans="1:11" ht="26.25" customHeight="1">
      <c r="A4" s="167"/>
      <c r="B4" s="120" t="s">
        <v>153</v>
      </c>
      <c r="C4" s="18" t="s">
        <v>2</v>
      </c>
      <c r="D4" s="120" t="s">
        <v>154</v>
      </c>
      <c r="E4" s="18" t="s">
        <v>2</v>
      </c>
      <c r="F4" s="120"/>
      <c r="G4" s="120" t="s">
        <v>156</v>
      </c>
      <c r="H4" s="164" t="s">
        <v>2</v>
      </c>
      <c r="I4" s="164"/>
      <c r="J4" s="164"/>
      <c r="K4" s="165"/>
    </row>
    <row r="5" spans="1:11" ht="24" customHeight="1">
      <c r="A5" s="167"/>
      <c r="B5" s="120"/>
      <c r="C5" s="120" t="s">
        <v>151</v>
      </c>
      <c r="D5" s="120"/>
      <c r="E5" s="120" t="s">
        <v>151</v>
      </c>
      <c r="F5" s="120"/>
      <c r="G5" s="120"/>
      <c r="H5" s="120" t="s">
        <v>157</v>
      </c>
      <c r="I5" s="164" t="s">
        <v>2</v>
      </c>
      <c r="J5" s="164"/>
      <c r="K5" s="165"/>
    </row>
    <row r="6" spans="1:11" ht="109.5" customHeight="1">
      <c r="A6" s="167"/>
      <c r="B6" s="120"/>
      <c r="C6" s="120"/>
      <c r="D6" s="120"/>
      <c r="E6" s="120"/>
      <c r="F6" s="120"/>
      <c r="G6" s="120"/>
      <c r="H6" s="120"/>
      <c r="I6" s="5" t="s">
        <v>158</v>
      </c>
      <c r="J6" s="120" t="s">
        <v>159</v>
      </c>
      <c r="K6" s="153"/>
    </row>
    <row r="7" spans="1:11" ht="13.7" customHeight="1">
      <c r="A7" s="30" t="s">
        <v>7</v>
      </c>
      <c r="B7" s="31" t="s">
        <v>54</v>
      </c>
      <c r="C7" s="31" t="s">
        <v>55</v>
      </c>
      <c r="D7" s="31" t="s">
        <v>56</v>
      </c>
      <c r="E7" s="31" t="s">
        <v>57</v>
      </c>
      <c r="F7" s="31" t="s">
        <v>58</v>
      </c>
      <c r="G7" s="31" t="s">
        <v>59</v>
      </c>
      <c r="H7" s="31" t="s">
        <v>60</v>
      </c>
      <c r="I7" s="31" t="s">
        <v>61</v>
      </c>
      <c r="J7" s="160" t="s">
        <v>62</v>
      </c>
      <c r="K7" s="161"/>
    </row>
    <row r="8" spans="1:11" ht="13.7" customHeight="1">
      <c r="A8" s="19" t="s">
        <v>19</v>
      </c>
      <c r="B8" s="21">
        <v>0</v>
      </c>
      <c r="C8" s="21">
        <v>0</v>
      </c>
      <c r="D8" s="21">
        <v>0</v>
      </c>
      <c r="E8" s="21">
        <v>0</v>
      </c>
      <c r="F8" s="21">
        <v>1340000</v>
      </c>
      <c r="G8" s="21">
        <v>1340000</v>
      </c>
      <c r="H8" s="21">
        <v>0</v>
      </c>
      <c r="I8" s="21">
        <v>0</v>
      </c>
      <c r="J8" s="158">
        <v>0</v>
      </c>
      <c r="K8" s="159"/>
    </row>
    <row r="9" spans="1:11" ht="13.7" customHeight="1">
      <c r="A9" s="19" t="s">
        <v>20</v>
      </c>
      <c r="B9" s="21">
        <v>0</v>
      </c>
      <c r="C9" s="21">
        <v>0</v>
      </c>
      <c r="D9" s="21">
        <v>0</v>
      </c>
      <c r="E9" s="21">
        <v>0</v>
      </c>
      <c r="F9" s="21">
        <v>1780000</v>
      </c>
      <c r="G9" s="76">
        <f t="shared" ref="G9:G22" si="0">F9</f>
        <v>1780000</v>
      </c>
      <c r="H9" s="21">
        <v>0</v>
      </c>
      <c r="I9" s="21">
        <v>0</v>
      </c>
      <c r="J9" s="158">
        <v>0</v>
      </c>
      <c r="K9" s="159"/>
    </row>
    <row r="10" spans="1:11" ht="13.7" customHeight="1">
      <c r="A10" s="19" t="s">
        <v>21</v>
      </c>
      <c r="B10" s="21">
        <v>0</v>
      </c>
      <c r="C10" s="21">
        <v>0</v>
      </c>
      <c r="D10" s="21">
        <v>0</v>
      </c>
      <c r="E10" s="21">
        <v>0</v>
      </c>
      <c r="F10" s="21">
        <v>1600000</v>
      </c>
      <c r="G10" s="76">
        <f t="shared" si="0"/>
        <v>1600000</v>
      </c>
      <c r="H10" s="21">
        <v>0</v>
      </c>
      <c r="I10" s="21">
        <v>0</v>
      </c>
      <c r="J10" s="158">
        <v>0</v>
      </c>
      <c r="K10" s="159"/>
    </row>
    <row r="11" spans="1:11" ht="13.7" customHeight="1">
      <c r="A11" s="19" t="s">
        <v>22</v>
      </c>
      <c r="B11" s="21">
        <v>0</v>
      </c>
      <c r="C11" s="21">
        <v>0</v>
      </c>
      <c r="D11" s="21">
        <v>0</v>
      </c>
      <c r="E11" s="21">
        <v>0</v>
      </c>
      <c r="F11" s="21">
        <v>1650000</v>
      </c>
      <c r="G11" s="76">
        <f t="shared" si="0"/>
        <v>1650000</v>
      </c>
      <c r="H11" s="21">
        <v>0</v>
      </c>
      <c r="I11" s="21">
        <v>0</v>
      </c>
      <c r="J11" s="158">
        <v>0</v>
      </c>
      <c r="K11" s="159"/>
    </row>
    <row r="12" spans="1:11" ht="13.7" customHeight="1">
      <c r="A12" s="19" t="s">
        <v>23</v>
      </c>
      <c r="B12" s="21">
        <v>0</v>
      </c>
      <c r="C12" s="21">
        <v>0</v>
      </c>
      <c r="D12" s="21">
        <v>0</v>
      </c>
      <c r="E12" s="21">
        <v>0</v>
      </c>
      <c r="F12" s="21">
        <v>1180000</v>
      </c>
      <c r="G12" s="76">
        <f t="shared" si="0"/>
        <v>1180000</v>
      </c>
      <c r="H12" s="21">
        <v>0</v>
      </c>
      <c r="I12" s="21">
        <v>0</v>
      </c>
      <c r="J12" s="158">
        <v>0</v>
      </c>
      <c r="K12" s="159"/>
    </row>
    <row r="13" spans="1:11" ht="13.7" customHeight="1">
      <c r="A13" s="19" t="s">
        <v>24</v>
      </c>
      <c r="B13" s="21">
        <v>0</v>
      </c>
      <c r="C13" s="21">
        <v>0</v>
      </c>
      <c r="D13" s="21">
        <v>0</v>
      </c>
      <c r="E13" s="21">
        <v>0</v>
      </c>
      <c r="F13" s="21">
        <v>1500000</v>
      </c>
      <c r="G13" s="76">
        <f t="shared" si="0"/>
        <v>1500000</v>
      </c>
      <c r="H13" s="21">
        <v>0</v>
      </c>
      <c r="I13" s="21">
        <v>0</v>
      </c>
      <c r="J13" s="158">
        <v>0</v>
      </c>
      <c r="K13" s="159"/>
    </row>
    <row r="14" spans="1:11" ht="13.7" customHeight="1">
      <c r="A14" s="19" t="s">
        <v>25</v>
      </c>
      <c r="B14" s="21">
        <v>0</v>
      </c>
      <c r="C14" s="21">
        <v>0</v>
      </c>
      <c r="D14" s="21">
        <v>0</v>
      </c>
      <c r="E14" s="21">
        <v>0</v>
      </c>
      <c r="F14" s="21">
        <v>1600000</v>
      </c>
      <c r="G14" s="76">
        <f t="shared" si="0"/>
        <v>1600000</v>
      </c>
      <c r="H14" s="21">
        <v>0</v>
      </c>
      <c r="I14" s="21">
        <v>0</v>
      </c>
      <c r="J14" s="158">
        <v>0</v>
      </c>
      <c r="K14" s="159"/>
    </row>
    <row r="15" spans="1:11" ht="13.7" customHeight="1">
      <c r="A15" s="19" t="s">
        <v>26</v>
      </c>
      <c r="B15" s="21">
        <v>0</v>
      </c>
      <c r="C15" s="21">
        <v>0</v>
      </c>
      <c r="D15" s="21">
        <v>0</v>
      </c>
      <c r="E15" s="21">
        <v>0</v>
      </c>
      <c r="F15" s="21">
        <v>1700000</v>
      </c>
      <c r="G15" s="76">
        <f t="shared" si="0"/>
        <v>1700000</v>
      </c>
      <c r="H15" s="21">
        <v>0</v>
      </c>
      <c r="I15" s="21">
        <v>0</v>
      </c>
      <c r="J15" s="158">
        <v>0</v>
      </c>
      <c r="K15" s="159"/>
    </row>
    <row r="16" spans="1:11" ht="13.7" customHeight="1">
      <c r="A16" s="19" t="s">
        <v>27</v>
      </c>
      <c r="B16" s="21">
        <v>0</v>
      </c>
      <c r="C16" s="21">
        <v>0</v>
      </c>
      <c r="D16" s="21">
        <v>0</v>
      </c>
      <c r="E16" s="21">
        <v>0</v>
      </c>
      <c r="F16" s="21">
        <v>1796975</v>
      </c>
      <c r="G16" s="76">
        <f t="shared" si="0"/>
        <v>1796975</v>
      </c>
      <c r="H16" s="21">
        <v>0</v>
      </c>
      <c r="I16" s="21">
        <v>0</v>
      </c>
      <c r="J16" s="158">
        <v>0</v>
      </c>
      <c r="K16" s="159"/>
    </row>
    <row r="17" spans="1:11" ht="13.7" customHeight="1">
      <c r="A17" s="19" t="s">
        <v>28</v>
      </c>
      <c r="B17" s="21">
        <v>0</v>
      </c>
      <c r="C17" s="21">
        <v>0</v>
      </c>
      <c r="D17" s="21">
        <v>0</v>
      </c>
      <c r="E17" s="21">
        <v>0</v>
      </c>
      <c r="F17" s="21">
        <v>1220000</v>
      </c>
      <c r="G17" s="76">
        <f t="shared" si="0"/>
        <v>1220000</v>
      </c>
      <c r="H17" s="21">
        <v>0</v>
      </c>
      <c r="I17" s="21">
        <v>0</v>
      </c>
      <c r="J17" s="158">
        <v>0</v>
      </c>
      <c r="K17" s="159"/>
    </row>
    <row r="18" spans="1:11" ht="13.7" customHeight="1">
      <c r="A18" s="19" t="s">
        <v>29</v>
      </c>
      <c r="B18" s="21">
        <v>0</v>
      </c>
      <c r="C18" s="21">
        <v>0</v>
      </c>
      <c r="D18" s="21">
        <v>0</v>
      </c>
      <c r="E18" s="21">
        <v>0</v>
      </c>
      <c r="F18" s="21">
        <v>1400000</v>
      </c>
      <c r="G18" s="76">
        <f t="shared" si="0"/>
        <v>1400000</v>
      </c>
      <c r="H18" s="21">
        <v>0</v>
      </c>
      <c r="I18" s="21">
        <v>0</v>
      </c>
      <c r="J18" s="158">
        <v>0</v>
      </c>
      <c r="K18" s="159"/>
    </row>
    <row r="19" spans="1:11" ht="13.7" customHeight="1">
      <c r="A19" s="19" t="s">
        <v>30</v>
      </c>
      <c r="B19" s="21">
        <v>0</v>
      </c>
      <c r="C19" s="21">
        <v>0</v>
      </c>
      <c r="D19" s="21">
        <v>0</v>
      </c>
      <c r="E19" s="21">
        <v>0</v>
      </c>
      <c r="F19" s="21">
        <v>1590000</v>
      </c>
      <c r="G19" s="76">
        <f t="shared" si="0"/>
        <v>1590000</v>
      </c>
      <c r="H19" s="21">
        <v>0</v>
      </c>
      <c r="I19" s="21">
        <v>0</v>
      </c>
      <c r="J19" s="158">
        <v>0</v>
      </c>
      <c r="K19" s="159"/>
    </row>
    <row r="20" spans="1:11" ht="13.7" customHeight="1">
      <c r="A20" s="19" t="s">
        <v>31</v>
      </c>
      <c r="B20" s="21">
        <v>0</v>
      </c>
      <c r="C20" s="21">
        <v>0</v>
      </c>
      <c r="D20" s="21">
        <v>0</v>
      </c>
      <c r="E20" s="21">
        <v>0</v>
      </c>
      <c r="F20" s="21">
        <v>1000000</v>
      </c>
      <c r="G20" s="76">
        <f t="shared" si="0"/>
        <v>1000000</v>
      </c>
      <c r="H20" s="21">
        <v>0</v>
      </c>
      <c r="I20" s="21">
        <v>0</v>
      </c>
      <c r="J20" s="158">
        <v>0</v>
      </c>
      <c r="K20" s="159"/>
    </row>
    <row r="21" spans="1:11" ht="13.7" customHeight="1">
      <c r="A21" s="19" t="s">
        <v>32</v>
      </c>
      <c r="B21" s="21">
        <v>0</v>
      </c>
      <c r="C21" s="21">
        <v>0</v>
      </c>
      <c r="D21" s="21">
        <v>0</v>
      </c>
      <c r="E21" s="21">
        <v>0</v>
      </c>
      <c r="F21" s="21">
        <v>1000000</v>
      </c>
      <c r="G21" s="76">
        <f t="shared" si="0"/>
        <v>1000000</v>
      </c>
      <c r="H21" s="21">
        <v>0</v>
      </c>
      <c r="I21" s="21">
        <v>0</v>
      </c>
      <c r="J21" s="158">
        <v>0</v>
      </c>
      <c r="K21" s="159"/>
    </row>
    <row r="22" spans="1:11" ht="13.7" customHeight="1">
      <c r="A22" s="20" t="s">
        <v>33</v>
      </c>
      <c r="B22" s="22">
        <v>0</v>
      </c>
      <c r="C22" s="22">
        <v>0</v>
      </c>
      <c r="D22" s="22">
        <v>0</v>
      </c>
      <c r="E22" s="22">
        <v>0</v>
      </c>
      <c r="F22" s="22">
        <v>1000000</v>
      </c>
      <c r="G22" s="76">
        <f t="shared" si="0"/>
        <v>1000000</v>
      </c>
      <c r="H22" s="22">
        <v>0</v>
      </c>
      <c r="I22" s="22">
        <v>0</v>
      </c>
      <c r="J22" s="156">
        <v>0</v>
      </c>
      <c r="K22" s="157"/>
    </row>
    <row r="23" spans="1:11" ht="13.7" customHeight="1">
      <c r="A23" s="74">
        <v>2037</v>
      </c>
      <c r="B23" s="75">
        <v>0</v>
      </c>
      <c r="C23" s="75">
        <v>0</v>
      </c>
      <c r="D23" s="75">
        <v>0</v>
      </c>
      <c r="E23" s="75">
        <v>0</v>
      </c>
      <c r="F23" s="75">
        <v>952684.5</v>
      </c>
      <c r="G23" s="76">
        <v>952684.5</v>
      </c>
      <c r="H23" s="75">
        <v>0</v>
      </c>
      <c r="I23" s="75">
        <v>0</v>
      </c>
      <c r="J23" s="154">
        <v>0</v>
      </c>
      <c r="K23" s="155"/>
    </row>
  </sheetData>
  <mergeCells count="30">
    <mergeCell ref="B3:E3"/>
    <mergeCell ref="G3:K3"/>
    <mergeCell ref="H4:K4"/>
    <mergeCell ref="I5:K5"/>
    <mergeCell ref="A3:A6"/>
    <mergeCell ref="B4:B6"/>
    <mergeCell ref="C5:C6"/>
    <mergeCell ref="D4:D6"/>
    <mergeCell ref="E5:E6"/>
    <mergeCell ref="F3:F6"/>
    <mergeCell ref="G4:G6"/>
    <mergeCell ref="H5:H6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20:K20"/>
    <mergeCell ref="J21:K21"/>
    <mergeCell ref="J23:K23"/>
    <mergeCell ref="J22:K22"/>
    <mergeCell ref="J15:K15"/>
    <mergeCell ref="J16:K16"/>
    <mergeCell ref="J17:K17"/>
    <mergeCell ref="J18:K18"/>
    <mergeCell ref="J19:K19"/>
  </mergeCells>
  <pageMargins left="0.39370078740157483" right="0.39370078740157483" top="0.39370078740157483" bottom="0.39370078740157483" header="0" footer="0"/>
  <pageSetup paperSize="9" scale="95" orientation="landscape" r:id="rId1"/>
  <headerFooter>
    <oddFooter>&amp;CStrona 4&amp;RPrzewodniczący Rady Gminy 
  Wiesław Szarek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3:K24"/>
  <sheetViews>
    <sheetView view="pageBreakPreview" zoomScale="60" zoomScaleNormal="130" workbookViewId="0">
      <selection activeCell="J11" sqref="J11:K11"/>
    </sheetView>
  </sheetViews>
  <sheetFormatPr defaultRowHeight="10.5"/>
  <cols>
    <col min="1" max="1" width="15" customWidth="1"/>
    <col min="2" max="2" width="17.6640625" customWidth="1"/>
    <col min="3" max="3" width="17.33203125" customWidth="1"/>
    <col min="4" max="4" width="17.1640625" customWidth="1"/>
    <col min="5" max="5" width="14.5" customWidth="1"/>
    <col min="6" max="6" width="17.6640625" customWidth="1"/>
    <col min="7" max="7" width="20.6640625" customWidth="1"/>
    <col min="8" max="8" width="17.33203125" customWidth="1"/>
    <col min="9" max="9" width="18.83203125" customWidth="1"/>
    <col min="10" max="10" width="9" customWidth="1"/>
    <col min="11" max="11" width="9.5" customWidth="1"/>
    <col min="12" max="12" width="18" customWidth="1"/>
    <col min="13" max="13" width="11.6640625" customWidth="1"/>
  </cols>
  <sheetData>
    <row r="3" spans="1:11" ht="11.25" thickBot="1"/>
    <row r="4" spans="1:11" ht="24.75" customHeight="1">
      <c r="A4" s="172" t="s">
        <v>129</v>
      </c>
      <c r="B4" s="174" t="s">
        <v>63</v>
      </c>
      <c r="C4" s="174"/>
      <c r="D4" s="174"/>
      <c r="E4" s="174"/>
      <c r="F4" s="174"/>
      <c r="G4" s="125" t="s">
        <v>164</v>
      </c>
      <c r="H4" s="25" t="s">
        <v>2</v>
      </c>
      <c r="I4" s="175" t="s">
        <v>64</v>
      </c>
      <c r="J4" s="175"/>
      <c r="K4" s="176"/>
    </row>
    <row r="5" spans="1:11" ht="26.25" customHeight="1">
      <c r="A5" s="173"/>
      <c r="B5" s="177" t="s">
        <v>65</v>
      </c>
      <c r="C5" s="177"/>
      <c r="D5" s="177"/>
      <c r="E5" s="177"/>
      <c r="F5" s="120" t="s">
        <v>185</v>
      </c>
      <c r="G5" s="120"/>
      <c r="H5" s="120" t="s">
        <v>165</v>
      </c>
      <c r="I5" s="120" t="s">
        <v>166</v>
      </c>
      <c r="J5" s="179" t="s">
        <v>167</v>
      </c>
      <c r="K5" s="180"/>
    </row>
    <row r="6" spans="1:11" ht="24.75" customHeight="1">
      <c r="A6" s="173"/>
      <c r="B6" s="120" t="s">
        <v>160</v>
      </c>
      <c r="C6" s="178" t="s">
        <v>1</v>
      </c>
      <c r="D6" s="178"/>
      <c r="E6" s="178"/>
      <c r="F6" s="120"/>
      <c r="G6" s="120"/>
      <c r="H6" s="120"/>
      <c r="I6" s="120"/>
      <c r="J6" s="179"/>
      <c r="K6" s="180"/>
    </row>
    <row r="7" spans="1:11" ht="93.75" customHeight="1">
      <c r="A7" s="173"/>
      <c r="B7" s="120"/>
      <c r="C7" s="5" t="s">
        <v>161</v>
      </c>
      <c r="D7" s="5" t="s">
        <v>162</v>
      </c>
      <c r="E7" s="5" t="s">
        <v>163</v>
      </c>
      <c r="F7" s="120"/>
      <c r="G7" s="120"/>
      <c r="H7" s="120"/>
      <c r="I7" s="120"/>
      <c r="J7" s="179"/>
      <c r="K7" s="180"/>
    </row>
    <row r="8" spans="1:11" ht="13.7" customHeight="1">
      <c r="A8" s="27" t="s">
        <v>7</v>
      </c>
      <c r="B8" s="28" t="s">
        <v>66</v>
      </c>
      <c r="C8" s="28" t="s">
        <v>67</v>
      </c>
      <c r="D8" s="28" t="s">
        <v>68</v>
      </c>
      <c r="E8" s="28" t="s">
        <v>69</v>
      </c>
      <c r="F8" s="28" t="s">
        <v>70</v>
      </c>
      <c r="G8" s="28" t="s">
        <v>71</v>
      </c>
      <c r="H8" s="28" t="s">
        <v>72</v>
      </c>
      <c r="I8" s="28" t="s">
        <v>73</v>
      </c>
      <c r="J8" s="170" t="s">
        <v>74</v>
      </c>
      <c r="K8" s="171"/>
    </row>
    <row r="9" spans="1:11" ht="13.7" customHeight="1">
      <c r="A9" s="26" t="s">
        <v>19</v>
      </c>
      <c r="B9" s="23" t="s">
        <v>75</v>
      </c>
      <c r="C9" s="23" t="s">
        <v>75</v>
      </c>
      <c r="D9" s="24" t="s">
        <v>75</v>
      </c>
      <c r="E9" s="24" t="s">
        <v>75</v>
      </c>
      <c r="F9" s="29">
        <v>0</v>
      </c>
      <c r="G9" s="70">
        <v>19476323.5</v>
      </c>
      <c r="H9" s="29">
        <v>0</v>
      </c>
      <c r="I9" s="68">
        <f>'Strona 1'!D10-'Strona 2'!C12</f>
        <v>293876.51000000536</v>
      </c>
      <c r="J9" s="168">
        <v>6532173.7300000004</v>
      </c>
      <c r="K9" s="169"/>
    </row>
    <row r="10" spans="1:11" ht="13.7" customHeight="1">
      <c r="A10" s="26" t="s">
        <v>20</v>
      </c>
      <c r="B10" s="23" t="s">
        <v>75</v>
      </c>
      <c r="C10" s="23" t="s">
        <v>75</v>
      </c>
      <c r="D10" s="24" t="s">
        <v>75</v>
      </c>
      <c r="E10" s="24" t="s">
        <v>75</v>
      </c>
      <c r="F10" s="29">
        <v>0</v>
      </c>
      <c r="G10" s="70">
        <f>G9+'Strona 3'!E10-'Strona 4'!F9</f>
        <v>19189659.5</v>
      </c>
      <c r="H10" s="29">
        <v>0</v>
      </c>
      <c r="I10" s="68">
        <f>'Strona 1'!D11-'Strona 2'!C13</f>
        <v>223570</v>
      </c>
      <c r="J10" s="168">
        <v>5332670</v>
      </c>
      <c r="K10" s="169"/>
    </row>
    <row r="11" spans="1:11" ht="13.7" customHeight="1">
      <c r="A11" s="26" t="s">
        <v>21</v>
      </c>
      <c r="B11" s="23" t="s">
        <v>75</v>
      </c>
      <c r="C11" s="23" t="s">
        <v>75</v>
      </c>
      <c r="D11" s="24" t="s">
        <v>75</v>
      </c>
      <c r="E11" s="24" t="s">
        <v>75</v>
      </c>
      <c r="F11" s="29">
        <v>0</v>
      </c>
      <c r="G11" s="70">
        <f>G10+'Strona 3'!D11-'Strona 4'!F10</f>
        <v>17589659.5</v>
      </c>
      <c r="H11" s="29">
        <v>0</v>
      </c>
      <c r="I11" s="68">
        <f>'Strona 1'!D12-'Strona 2'!C14</f>
        <v>2400000</v>
      </c>
      <c r="J11" s="168">
        <f t="shared" ref="J11:J24" si="0">I11</f>
        <v>2400000</v>
      </c>
      <c r="K11" s="169"/>
    </row>
    <row r="12" spans="1:11" ht="13.7" customHeight="1">
      <c r="A12" s="26" t="s">
        <v>22</v>
      </c>
      <c r="B12" s="23" t="s">
        <v>75</v>
      </c>
      <c r="C12" s="23" t="s">
        <v>75</v>
      </c>
      <c r="D12" s="24" t="s">
        <v>75</v>
      </c>
      <c r="E12" s="24" t="s">
        <v>75</v>
      </c>
      <c r="F12" s="29">
        <v>0</v>
      </c>
      <c r="G12" s="70">
        <f>G11+'Strona 3'!D12-'Strona 4'!F11</f>
        <v>15939659.5</v>
      </c>
      <c r="H12" s="29">
        <v>0</v>
      </c>
      <c r="I12" s="68">
        <f>'Strona 1'!D13-'Strona 2'!C15</f>
        <v>3200000</v>
      </c>
      <c r="J12" s="168">
        <f t="shared" si="0"/>
        <v>3200000</v>
      </c>
      <c r="K12" s="169"/>
    </row>
    <row r="13" spans="1:11" ht="13.7" customHeight="1">
      <c r="A13" s="26" t="s">
        <v>23</v>
      </c>
      <c r="B13" s="23" t="s">
        <v>75</v>
      </c>
      <c r="C13" s="23" t="s">
        <v>75</v>
      </c>
      <c r="D13" s="24" t="s">
        <v>75</v>
      </c>
      <c r="E13" s="24" t="s">
        <v>75</v>
      </c>
      <c r="F13" s="29">
        <v>0</v>
      </c>
      <c r="G13" s="70">
        <f>G12+'Strona 3'!D13-'Strona 4'!F12</f>
        <v>14759659.5</v>
      </c>
      <c r="H13" s="29">
        <v>0</v>
      </c>
      <c r="I13" s="68">
        <f>'Strona 1'!D14-'Strona 2'!C16</f>
        <v>3880000</v>
      </c>
      <c r="J13" s="168">
        <f t="shared" si="0"/>
        <v>3880000</v>
      </c>
      <c r="K13" s="169"/>
    </row>
    <row r="14" spans="1:11" ht="13.7" customHeight="1">
      <c r="A14" s="26" t="s">
        <v>24</v>
      </c>
      <c r="B14" s="23" t="s">
        <v>75</v>
      </c>
      <c r="C14" s="23" t="s">
        <v>75</v>
      </c>
      <c r="D14" s="24" t="s">
        <v>75</v>
      </c>
      <c r="E14" s="24" t="s">
        <v>75</v>
      </c>
      <c r="F14" s="29">
        <v>0</v>
      </c>
      <c r="G14" s="70">
        <f>G13+'Strona 3'!D14-'Strona 4'!F13</f>
        <v>13259659.5</v>
      </c>
      <c r="H14" s="29">
        <v>0</v>
      </c>
      <c r="I14" s="68">
        <f>'Strona 1'!D15-'Strona 2'!C17</f>
        <v>4278000</v>
      </c>
      <c r="J14" s="168">
        <f t="shared" si="0"/>
        <v>4278000</v>
      </c>
      <c r="K14" s="169"/>
    </row>
    <row r="15" spans="1:11" ht="13.7" customHeight="1">
      <c r="A15" s="26" t="s">
        <v>25</v>
      </c>
      <c r="B15" s="23" t="s">
        <v>75</v>
      </c>
      <c r="C15" s="23" t="s">
        <v>75</v>
      </c>
      <c r="D15" s="24" t="s">
        <v>75</v>
      </c>
      <c r="E15" s="24" t="s">
        <v>75</v>
      </c>
      <c r="F15" s="29">
        <v>0</v>
      </c>
      <c r="G15" s="70">
        <f>G14+'Strona 3'!D15-'Strona 4'!F14</f>
        <v>11659659.5</v>
      </c>
      <c r="H15" s="29">
        <v>0</v>
      </c>
      <c r="I15" s="83">
        <f>'Strona 1'!D16-'Strona 2'!C18</f>
        <v>4770000</v>
      </c>
      <c r="J15" s="168">
        <f t="shared" si="0"/>
        <v>4770000</v>
      </c>
      <c r="K15" s="169"/>
    </row>
    <row r="16" spans="1:11" ht="13.7" customHeight="1">
      <c r="A16" s="26" t="s">
        <v>26</v>
      </c>
      <c r="B16" s="23" t="s">
        <v>75</v>
      </c>
      <c r="C16" s="23" t="s">
        <v>75</v>
      </c>
      <c r="D16" s="24" t="s">
        <v>75</v>
      </c>
      <c r="E16" s="24" t="s">
        <v>75</v>
      </c>
      <c r="F16" s="29">
        <v>0</v>
      </c>
      <c r="G16" s="70">
        <f>G15+'Strona 3'!D16-'Strona 4'!F15</f>
        <v>9959659.5</v>
      </c>
      <c r="H16" s="29">
        <v>0</v>
      </c>
      <c r="I16" s="83">
        <f>'Strona 1'!D17-'Strona 2'!C19</f>
        <v>4300000</v>
      </c>
      <c r="J16" s="168">
        <f t="shared" si="0"/>
        <v>4300000</v>
      </c>
      <c r="K16" s="169"/>
    </row>
    <row r="17" spans="1:11" ht="13.7" customHeight="1">
      <c r="A17" s="26" t="s">
        <v>27</v>
      </c>
      <c r="B17" s="23" t="s">
        <v>75</v>
      </c>
      <c r="C17" s="23" t="s">
        <v>75</v>
      </c>
      <c r="D17" s="24" t="s">
        <v>75</v>
      </c>
      <c r="E17" s="24" t="s">
        <v>75</v>
      </c>
      <c r="F17" s="29">
        <v>0</v>
      </c>
      <c r="G17" s="70">
        <f>G16+'Strona 3'!D17-'Strona 4'!F16</f>
        <v>8162684.5</v>
      </c>
      <c r="H17" s="29">
        <v>0</v>
      </c>
      <c r="I17" s="83">
        <f>'Strona 1'!D18-'Strona 2'!C20</f>
        <v>4400000</v>
      </c>
      <c r="J17" s="168">
        <f t="shared" si="0"/>
        <v>4400000</v>
      </c>
      <c r="K17" s="169"/>
    </row>
    <row r="18" spans="1:11" ht="13.7" customHeight="1">
      <c r="A18" s="26" t="s">
        <v>28</v>
      </c>
      <c r="B18" s="23" t="s">
        <v>75</v>
      </c>
      <c r="C18" s="23" t="s">
        <v>75</v>
      </c>
      <c r="D18" s="24" t="s">
        <v>75</v>
      </c>
      <c r="E18" s="24" t="s">
        <v>75</v>
      </c>
      <c r="F18" s="29">
        <v>0</v>
      </c>
      <c r="G18" s="70">
        <f>G17+'Strona 3'!D18-'Strona 4'!F17</f>
        <v>6942684.5</v>
      </c>
      <c r="H18" s="29">
        <v>0</v>
      </c>
      <c r="I18" s="83">
        <f>'Strona 1'!D19-'Strona 2'!C21</f>
        <v>4900000</v>
      </c>
      <c r="J18" s="168">
        <f t="shared" si="0"/>
        <v>4900000</v>
      </c>
      <c r="K18" s="169"/>
    </row>
    <row r="19" spans="1:11" ht="13.7" customHeight="1">
      <c r="A19" s="26" t="s">
        <v>29</v>
      </c>
      <c r="B19" s="23" t="s">
        <v>75</v>
      </c>
      <c r="C19" s="23" t="s">
        <v>75</v>
      </c>
      <c r="D19" s="24" t="s">
        <v>75</v>
      </c>
      <c r="E19" s="24" t="s">
        <v>75</v>
      </c>
      <c r="F19" s="29">
        <v>0</v>
      </c>
      <c r="G19" s="70">
        <f>G18+'Strona 3'!D19-'Strona 4'!F18</f>
        <v>5542684.5</v>
      </c>
      <c r="H19" s="29">
        <v>0</v>
      </c>
      <c r="I19" s="83">
        <f>'Strona 1'!D20-'Strona 2'!C22</f>
        <v>2830000</v>
      </c>
      <c r="J19" s="168">
        <f t="shared" si="0"/>
        <v>2830000</v>
      </c>
      <c r="K19" s="169"/>
    </row>
    <row r="20" spans="1:11" ht="13.7" customHeight="1">
      <c r="A20" s="26" t="s">
        <v>30</v>
      </c>
      <c r="B20" s="23" t="s">
        <v>75</v>
      </c>
      <c r="C20" s="23" t="s">
        <v>75</v>
      </c>
      <c r="D20" s="24" t="s">
        <v>75</v>
      </c>
      <c r="E20" s="24" t="s">
        <v>75</v>
      </c>
      <c r="F20" s="29">
        <v>0</v>
      </c>
      <c r="G20" s="70">
        <f>G19+'Strona 3'!D20-'Strona 4'!F19</f>
        <v>3952684.5</v>
      </c>
      <c r="H20" s="29">
        <v>0</v>
      </c>
      <c r="I20" s="83">
        <f>'Strona 1'!D21-'Strona 2'!C23</f>
        <v>3600000</v>
      </c>
      <c r="J20" s="168">
        <f t="shared" si="0"/>
        <v>3600000</v>
      </c>
      <c r="K20" s="169"/>
    </row>
    <row r="21" spans="1:11" ht="13.7" customHeight="1">
      <c r="A21" s="26" t="s">
        <v>31</v>
      </c>
      <c r="B21" s="23" t="s">
        <v>75</v>
      </c>
      <c r="C21" s="23" t="s">
        <v>75</v>
      </c>
      <c r="D21" s="24" t="s">
        <v>75</v>
      </c>
      <c r="E21" s="24" t="s">
        <v>75</v>
      </c>
      <c r="F21" s="29">
        <v>0</v>
      </c>
      <c r="G21" s="70">
        <f>G20+'Strona 3'!D21-'Strona 4'!F20</f>
        <v>2952684.5</v>
      </c>
      <c r="H21" s="29">
        <v>0</v>
      </c>
      <c r="I21" s="83">
        <f>'Strona 1'!D22-'Strona 2'!C24</f>
        <v>3700000</v>
      </c>
      <c r="J21" s="168">
        <f t="shared" si="0"/>
        <v>3700000</v>
      </c>
      <c r="K21" s="169"/>
    </row>
    <row r="22" spans="1:11" ht="13.7" customHeight="1">
      <c r="A22" s="26" t="s">
        <v>32</v>
      </c>
      <c r="B22" s="23" t="s">
        <v>75</v>
      </c>
      <c r="C22" s="23" t="s">
        <v>75</v>
      </c>
      <c r="D22" s="24" t="s">
        <v>75</v>
      </c>
      <c r="E22" s="24" t="s">
        <v>75</v>
      </c>
      <c r="F22" s="29">
        <v>0</v>
      </c>
      <c r="G22" s="70">
        <f>G21+'Strona 3'!D22-'Strona 4'!F21</f>
        <v>1952684.5</v>
      </c>
      <c r="H22" s="29">
        <v>0</v>
      </c>
      <c r="I22" s="83">
        <f>'Strona 1'!D23-'Strona 2'!C25</f>
        <v>3700000</v>
      </c>
      <c r="J22" s="168">
        <f t="shared" si="0"/>
        <v>3700000</v>
      </c>
      <c r="K22" s="169"/>
    </row>
    <row r="23" spans="1:11" ht="13.7" customHeight="1">
      <c r="A23" s="26" t="s">
        <v>33</v>
      </c>
      <c r="B23" s="23" t="s">
        <v>75</v>
      </c>
      <c r="C23" s="23" t="s">
        <v>75</v>
      </c>
      <c r="D23" s="24" t="s">
        <v>75</v>
      </c>
      <c r="E23" s="24" t="s">
        <v>75</v>
      </c>
      <c r="F23" s="29">
        <v>0</v>
      </c>
      <c r="G23" s="70">
        <f>G22+'Strona 3'!D23-'Strona 4'!F22</f>
        <v>952684.5</v>
      </c>
      <c r="H23" s="29">
        <v>0</v>
      </c>
      <c r="I23" s="83">
        <f>'Strona 1'!D24-'Strona 2'!C26</f>
        <v>3300000</v>
      </c>
      <c r="J23" s="168">
        <f t="shared" si="0"/>
        <v>3300000</v>
      </c>
      <c r="K23" s="169"/>
    </row>
    <row r="24" spans="1:11" ht="13.7" customHeight="1">
      <c r="A24" s="72">
        <v>2037</v>
      </c>
      <c r="B24" s="23" t="s">
        <v>75</v>
      </c>
      <c r="C24" s="23" t="s">
        <v>75</v>
      </c>
      <c r="D24" s="24" t="s">
        <v>75</v>
      </c>
      <c r="E24" s="24" t="s">
        <v>75</v>
      </c>
      <c r="F24" s="73">
        <v>0</v>
      </c>
      <c r="G24" s="78">
        <v>0</v>
      </c>
      <c r="H24" s="73">
        <v>0</v>
      </c>
      <c r="I24" s="83">
        <f>'Strona 1'!D25-'Strona 2'!C27</f>
        <v>3300000</v>
      </c>
      <c r="J24" s="168">
        <f t="shared" si="0"/>
        <v>3300000</v>
      </c>
      <c r="K24" s="169"/>
    </row>
  </sheetData>
  <mergeCells count="28">
    <mergeCell ref="I4:K4"/>
    <mergeCell ref="B5:E5"/>
    <mergeCell ref="C6:E6"/>
    <mergeCell ref="J5:K7"/>
    <mergeCell ref="I5:I7"/>
    <mergeCell ref="A4:A7"/>
    <mergeCell ref="B6:B7"/>
    <mergeCell ref="F5:F7"/>
    <mergeCell ref="G4:G7"/>
    <mergeCell ref="H5:H7"/>
    <mergeCell ref="B4:F4"/>
    <mergeCell ref="J8:K8"/>
    <mergeCell ref="J9:K9"/>
    <mergeCell ref="J10:K10"/>
    <mergeCell ref="J11:K11"/>
    <mergeCell ref="J12:K12"/>
    <mergeCell ref="J13:K13"/>
    <mergeCell ref="J14:K14"/>
    <mergeCell ref="J15:K15"/>
    <mergeCell ref="J21:K21"/>
    <mergeCell ref="J22:K22"/>
    <mergeCell ref="J24:K24"/>
    <mergeCell ref="J23:K23"/>
    <mergeCell ref="J16:K16"/>
    <mergeCell ref="J17:K17"/>
    <mergeCell ref="J18:K18"/>
    <mergeCell ref="J19:K19"/>
    <mergeCell ref="J20:K20"/>
  </mergeCells>
  <pageMargins left="0.39370078740157483" right="0.39370078740157483" top="0.39370078740157483" bottom="0.39370078740157483" header="0" footer="0"/>
  <pageSetup paperSize="9" orientation="landscape" r:id="rId1"/>
  <headerFooter>
    <oddFooter>&amp;CStrona 5&amp;RPrzewodniczący Rady Gminy 
 Wiesław Szarek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H21"/>
  <sheetViews>
    <sheetView view="pageBreakPreview" zoomScale="60" zoomScaleNormal="100" workbookViewId="0">
      <selection activeCell="F15" sqref="F15"/>
    </sheetView>
  </sheetViews>
  <sheetFormatPr defaultRowHeight="10.5"/>
  <cols>
    <col min="1" max="1" width="16.1640625" customWidth="1"/>
    <col min="2" max="2" width="21.5" customWidth="1"/>
    <col min="3" max="3" width="15.33203125" customWidth="1"/>
    <col min="4" max="4" width="15.83203125" customWidth="1"/>
    <col min="5" max="5" width="27.33203125" customWidth="1"/>
    <col min="6" max="6" width="26.83203125" customWidth="1"/>
    <col min="7" max="7" width="26.6640625" customWidth="1"/>
    <col min="8" max="8" width="24.33203125" customWidth="1"/>
    <col min="9" max="9" width="20.6640625" customWidth="1"/>
    <col min="10" max="10" width="25.1640625" customWidth="1"/>
  </cols>
  <sheetData>
    <row r="1" spans="1:8" ht="12" customHeight="1" thickBot="1"/>
    <row r="2" spans="1:8" ht="18" customHeight="1">
      <c r="A2" s="183" t="s">
        <v>129</v>
      </c>
      <c r="B2" s="181" t="s">
        <v>76</v>
      </c>
      <c r="C2" s="181"/>
      <c r="D2" s="181"/>
      <c r="E2" s="181"/>
      <c r="F2" s="181"/>
      <c r="G2" s="181"/>
      <c r="H2" s="182"/>
    </row>
    <row r="3" spans="1:8" ht="201" customHeight="1">
      <c r="A3" s="184"/>
      <c r="B3" s="44" t="s">
        <v>168</v>
      </c>
      <c r="C3" s="185" t="s">
        <v>169</v>
      </c>
      <c r="D3" s="185"/>
      <c r="E3" s="44" t="s">
        <v>170</v>
      </c>
      <c r="F3" s="44" t="s">
        <v>171</v>
      </c>
      <c r="G3" s="44" t="s">
        <v>172</v>
      </c>
      <c r="H3" s="45" t="s">
        <v>173</v>
      </c>
    </row>
    <row r="4" spans="1:8" ht="13.7" customHeight="1">
      <c r="A4" s="42" t="s">
        <v>7</v>
      </c>
      <c r="B4" s="41" t="s">
        <v>77</v>
      </c>
      <c r="C4" s="186" t="s">
        <v>78</v>
      </c>
      <c r="D4" s="186"/>
      <c r="E4" s="37" t="s">
        <v>79</v>
      </c>
      <c r="F4" s="37" t="s">
        <v>80</v>
      </c>
      <c r="G4" s="37" t="s">
        <v>81</v>
      </c>
      <c r="H4" s="38" t="s">
        <v>82</v>
      </c>
    </row>
    <row r="5" spans="1:8" ht="13.7" customHeight="1">
      <c r="A5" s="43" t="s">
        <v>19</v>
      </c>
      <c r="B5" s="64">
        <v>6.7699999999999996E-2</v>
      </c>
      <c r="C5" s="63">
        <v>3.32E-2</v>
      </c>
      <c r="D5" s="63">
        <v>0.13489999999999999</v>
      </c>
      <c r="E5" s="63">
        <v>0.13789999999999999</v>
      </c>
      <c r="F5" s="63">
        <v>0.1837</v>
      </c>
      <c r="G5" s="39" t="s">
        <v>83</v>
      </c>
      <c r="H5" s="40" t="s">
        <v>83</v>
      </c>
    </row>
    <row r="6" spans="1:8" ht="13.7" customHeight="1">
      <c r="A6" s="43" t="s">
        <v>20</v>
      </c>
      <c r="B6" s="64">
        <v>8.4699999999999998E-2</v>
      </c>
      <c r="C6" s="63">
        <v>3.1300000000000001E-2</v>
      </c>
      <c r="D6" s="63">
        <v>9.9900000000000003E-2</v>
      </c>
      <c r="E6" s="63">
        <v>0.12909999999999999</v>
      </c>
      <c r="F6" s="63">
        <v>0.1739</v>
      </c>
      <c r="G6" s="39" t="s">
        <v>83</v>
      </c>
      <c r="H6" s="40" t="s">
        <v>83</v>
      </c>
    </row>
    <row r="7" spans="1:8" ht="13.7" customHeight="1">
      <c r="A7" s="43" t="s">
        <v>21</v>
      </c>
      <c r="B7" s="64">
        <v>7.3999999999999996E-2</v>
      </c>
      <c r="C7" s="63">
        <v>0.1003</v>
      </c>
      <c r="D7" s="63">
        <v>0.1168</v>
      </c>
      <c r="E7" s="63">
        <v>0.11219999999999999</v>
      </c>
      <c r="F7" s="63">
        <v>0.158</v>
      </c>
      <c r="G7" s="39" t="s">
        <v>83</v>
      </c>
      <c r="H7" s="40" t="s">
        <v>83</v>
      </c>
    </row>
    <row r="8" spans="1:8" ht="13.7" customHeight="1">
      <c r="A8" s="43" t="s">
        <v>22</v>
      </c>
      <c r="B8" s="64">
        <v>7.17E-2</v>
      </c>
      <c r="C8" s="63">
        <v>0.121</v>
      </c>
      <c r="D8" s="39" t="s">
        <v>75</v>
      </c>
      <c r="E8" s="63">
        <v>0.1172</v>
      </c>
      <c r="F8" s="63">
        <v>0.1172</v>
      </c>
      <c r="G8" s="39" t="s">
        <v>83</v>
      </c>
      <c r="H8" s="40" t="s">
        <v>83</v>
      </c>
    </row>
    <row r="9" spans="1:8" ht="13.7" customHeight="1">
      <c r="A9" s="43" t="s">
        <v>23</v>
      </c>
      <c r="B9" s="64">
        <v>5.6300000000000003E-2</v>
      </c>
      <c r="C9" s="63">
        <v>0.1421</v>
      </c>
      <c r="D9" s="39" t="s">
        <v>75</v>
      </c>
      <c r="E9" s="63">
        <v>7.9299999999999995E-2</v>
      </c>
      <c r="F9" s="63">
        <v>9.8000000000000004E-2</v>
      </c>
      <c r="G9" s="39" t="s">
        <v>83</v>
      </c>
      <c r="H9" s="40" t="s">
        <v>83</v>
      </c>
    </row>
    <row r="10" spans="1:8" ht="13.7" customHeight="1">
      <c r="A10" s="43" t="s">
        <v>24</v>
      </c>
      <c r="B10" s="64">
        <v>6.2799999999999995E-2</v>
      </c>
      <c r="C10" s="63">
        <v>0.14699999999999999</v>
      </c>
      <c r="D10" s="39" t="s">
        <v>75</v>
      </c>
      <c r="E10" s="63">
        <v>8.0600000000000005E-2</v>
      </c>
      <c r="F10" s="63">
        <v>9.9299999999999999E-2</v>
      </c>
      <c r="G10" s="39" t="s">
        <v>83</v>
      </c>
      <c r="H10" s="40" t="s">
        <v>83</v>
      </c>
    </row>
    <row r="11" spans="1:8" ht="13.7" customHeight="1">
      <c r="A11" s="43" t="s">
        <v>25</v>
      </c>
      <c r="B11" s="64">
        <v>6.4399999999999999E-2</v>
      </c>
      <c r="C11" s="63">
        <v>0.16039999999999999</v>
      </c>
      <c r="D11" s="39" t="s">
        <v>75</v>
      </c>
      <c r="E11" s="63">
        <v>8.2699999999999996E-2</v>
      </c>
      <c r="F11" s="63">
        <v>0.1014</v>
      </c>
      <c r="G11" s="39" t="s">
        <v>83</v>
      </c>
      <c r="H11" s="40" t="s">
        <v>83</v>
      </c>
    </row>
    <row r="12" spans="1:8" ht="13.7" customHeight="1">
      <c r="A12" s="43" t="s">
        <v>26</v>
      </c>
      <c r="B12" s="64">
        <v>6.6799999999999998E-2</v>
      </c>
      <c r="C12" s="63">
        <v>0.1457</v>
      </c>
      <c r="D12" s="39" t="s">
        <v>75</v>
      </c>
      <c r="E12" s="63">
        <v>8.48E-2</v>
      </c>
      <c r="F12" s="63">
        <v>0.10349999999999999</v>
      </c>
      <c r="G12" s="39" t="s">
        <v>83</v>
      </c>
      <c r="H12" s="40" t="s">
        <v>83</v>
      </c>
    </row>
    <row r="13" spans="1:8" ht="13.7" customHeight="1">
      <c r="A13" s="43" t="s">
        <v>27</v>
      </c>
      <c r="B13" s="64">
        <v>6.7799999999999999E-2</v>
      </c>
      <c r="C13" s="63">
        <v>0.1464</v>
      </c>
      <c r="D13" s="39" t="s">
        <v>75</v>
      </c>
      <c r="E13" s="63">
        <v>0.1211</v>
      </c>
      <c r="F13" s="63">
        <v>0.1211</v>
      </c>
      <c r="G13" s="39" t="s">
        <v>83</v>
      </c>
      <c r="H13" s="40" t="s">
        <v>83</v>
      </c>
    </row>
    <row r="14" spans="1:8" ht="13.7" customHeight="1">
      <c r="A14" s="43" t="s">
        <v>28</v>
      </c>
      <c r="B14" s="64">
        <v>4.8599999999999997E-2</v>
      </c>
      <c r="C14" s="63">
        <v>0.15920000000000001</v>
      </c>
      <c r="D14" s="39" t="s">
        <v>75</v>
      </c>
      <c r="E14" s="63">
        <v>0.1376</v>
      </c>
      <c r="F14" s="63">
        <v>0.1376</v>
      </c>
      <c r="G14" s="39" t="s">
        <v>83</v>
      </c>
      <c r="H14" s="40" t="s">
        <v>83</v>
      </c>
    </row>
    <row r="15" spans="1:8" ht="13.7" customHeight="1">
      <c r="A15" s="43" t="s">
        <v>29</v>
      </c>
      <c r="B15" s="64">
        <v>5.3499999999999999E-2</v>
      </c>
      <c r="C15" s="63">
        <v>9.7199999999999995E-2</v>
      </c>
      <c r="D15" s="39" t="s">
        <v>75</v>
      </c>
      <c r="E15" s="63">
        <v>0.14599999999999999</v>
      </c>
      <c r="F15" s="63">
        <v>0.14599999999999999</v>
      </c>
      <c r="G15" s="39" t="s">
        <v>83</v>
      </c>
      <c r="H15" s="40" t="s">
        <v>83</v>
      </c>
    </row>
    <row r="16" spans="1:8" ht="13.7" customHeight="1">
      <c r="A16" s="43" t="s">
        <v>30</v>
      </c>
      <c r="B16" s="64">
        <v>5.21E-2</v>
      </c>
      <c r="C16" s="63">
        <v>0.1076</v>
      </c>
      <c r="D16" s="39" t="s">
        <v>75</v>
      </c>
      <c r="E16" s="63">
        <v>0.1426</v>
      </c>
      <c r="F16" s="63">
        <v>0.1426</v>
      </c>
      <c r="G16" s="39" t="s">
        <v>83</v>
      </c>
      <c r="H16" s="40" t="s">
        <v>83</v>
      </c>
    </row>
    <row r="17" spans="1:8" ht="13.7" customHeight="1">
      <c r="A17" s="43" t="s">
        <v>31</v>
      </c>
      <c r="B17" s="64">
        <v>3.8300000000000001E-2</v>
      </c>
      <c r="C17" s="63">
        <v>0.1192</v>
      </c>
      <c r="D17" s="39" t="s">
        <v>75</v>
      </c>
      <c r="E17" s="63">
        <v>0.1376</v>
      </c>
      <c r="F17" s="63">
        <v>0.1376</v>
      </c>
      <c r="G17" s="39" t="s">
        <v>83</v>
      </c>
      <c r="H17" s="40" t="s">
        <v>83</v>
      </c>
    </row>
    <row r="18" spans="1:8" ht="13.7" customHeight="1">
      <c r="A18" s="43" t="s">
        <v>32</v>
      </c>
      <c r="B18" s="64">
        <v>3.7400000000000003E-2</v>
      </c>
      <c r="C18" s="63">
        <v>0.1183</v>
      </c>
      <c r="D18" s="39" t="s">
        <v>75</v>
      </c>
      <c r="E18" s="63">
        <v>0.13370000000000001</v>
      </c>
      <c r="F18" s="63">
        <v>0.13370000000000001</v>
      </c>
      <c r="G18" s="39" t="s">
        <v>83</v>
      </c>
      <c r="H18" s="40" t="s">
        <v>83</v>
      </c>
    </row>
    <row r="19" spans="1:8" ht="13.7" customHeight="1">
      <c r="A19" s="43" t="s">
        <v>33</v>
      </c>
      <c r="B19" s="64">
        <v>3.3599999999999998E-2</v>
      </c>
      <c r="C19" s="63">
        <v>9.8000000000000004E-2</v>
      </c>
      <c r="D19" s="39" t="s">
        <v>75</v>
      </c>
      <c r="E19" s="63">
        <v>0.12770000000000001</v>
      </c>
      <c r="F19" s="63">
        <v>0.12770000000000001</v>
      </c>
      <c r="G19" s="39" t="s">
        <v>83</v>
      </c>
      <c r="H19" s="40" t="s">
        <v>83</v>
      </c>
    </row>
    <row r="20" spans="1:8" ht="13.7" customHeight="1">
      <c r="A20" s="91">
        <v>2037</v>
      </c>
      <c r="B20" s="92">
        <v>3.3399999999999999E-2</v>
      </c>
      <c r="C20" s="93">
        <v>0.1045</v>
      </c>
      <c r="D20" s="94" t="s">
        <v>75</v>
      </c>
      <c r="E20" s="93">
        <v>0.1208</v>
      </c>
      <c r="F20" s="93">
        <v>0.1208</v>
      </c>
      <c r="G20" s="94" t="s">
        <v>83</v>
      </c>
      <c r="H20" s="95" t="s">
        <v>83</v>
      </c>
    </row>
    <row r="21" spans="1:8" ht="27.4" customHeight="1"/>
  </sheetData>
  <mergeCells count="4">
    <mergeCell ref="B2:H2"/>
    <mergeCell ref="A2:A3"/>
    <mergeCell ref="C3:D3"/>
    <mergeCell ref="C4:D4"/>
  </mergeCells>
  <pageMargins left="0.39370078740157483" right="0.39370078740157483" top="0.39370078740157483" bottom="0.39370078740157483" header="0" footer="0"/>
  <pageSetup paperSize="9" orientation="landscape" r:id="rId1"/>
  <headerFooter>
    <oddFooter>&amp;CStrona 6&amp;RPrzewodniczący Rady Gminy
 Wiesław Szarek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K21"/>
  <sheetViews>
    <sheetView view="pageBreakPreview" zoomScale="60" zoomScaleNormal="100" workbookViewId="0">
      <selection activeCell="H10" sqref="H10"/>
    </sheetView>
  </sheetViews>
  <sheetFormatPr defaultRowHeight="10.5"/>
  <cols>
    <col min="1" max="1" width="12.1640625" customWidth="1"/>
    <col min="2" max="2" width="16.6640625" customWidth="1"/>
    <col min="3" max="3" width="20.6640625" customWidth="1"/>
    <col min="4" max="4" width="17.33203125" customWidth="1"/>
    <col min="5" max="5" width="17.5" customWidth="1"/>
    <col min="6" max="6" width="17.6640625" customWidth="1"/>
    <col min="7" max="7" width="17.83203125" customWidth="1"/>
    <col min="8" max="8" width="20.33203125" customWidth="1"/>
    <col min="9" max="9" width="18.6640625" customWidth="1"/>
    <col min="10" max="10" width="7.1640625" customWidth="1"/>
    <col min="11" max="11" width="12.1640625" customWidth="1"/>
    <col min="12" max="12" width="29.6640625" customWidth="1"/>
  </cols>
  <sheetData>
    <row r="1" spans="1:11" ht="18.75" customHeight="1">
      <c r="A1" s="193" t="s">
        <v>129</v>
      </c>
      <c r="B1" s="197" t="s">
        <v>84</v>
      </c>
      <c r="C1" s="197"/>
      <c r="D1" s="197"/>
      <c r="E1" s="197"/>
      <c r="F1" s="197"/>
      <c r="G1" s="197"/>
      <c r="H1" s="197"/>
      <c r="I1" s="197"/>
      <c r="J1" s="197"/>
      <c r="K1" s="198"/>
    </row>
    <row r="2" spans="1:11" ht="18" customHeight="1">
      <c r="A2" s="194"/>
      <c r="B2" s="195" t="s">
        <v>85</v>
      </c>
      <c r="C2" s="195" t="s">
        <v>2</v>
      </c>
      <c r="D2" s="195"/>
      <c r="E2" s="195" t="s">
        <v>86</v>
      </c>
      <c r="F2" s="195" t="s">
        <v>2</v>
      </c>
      <c r="G2" s="195"/>
      <c r="H2" s="195" t="s">
        <v>87</v>
      </c>
      <c r="I2" s="195" t="s">
        <v>2</v>
      </c>
      <c r="J2" s="195"/>
      <c r="K2" s="199"/>
    </row>
    <row r="3" spans="1:11" ht="18.75" customHeight="1">
      <c r="A3" s="194"/>
      <c r="B3" s="195"/>
      <c r="C3" s="196" t="s">
        <v>174</v>
      </c>
      <c r="D3" s="46" t="s">
        <v>2</v>
      </c>
      <c r="E3" s="195"/>
      <c r="F3" s="195" t="s">
        <v>88</v>
      </c>
      <c r="G3" s="46" t="s">
        <v>2</v>
      </c>
      <c r="H3" s="195"/>
      <c r="I3" s="196" t="s">
        <v>87</v>
      </c>
      <c r="J3" s="195" t="s">
        <v>2</v>
      </c>
      <c r="K3" s="199"/>
    </row>
    <row r="4" spans="1:11" ht="154.5" customHeight="1">
      <c r="A4" s="194"/>
      <c r="B4" s="195"/>
      <c r="C4" s="196"/>
      <c r="D4" s="46" t="s">
        <v>89</v>
      </c>
      <c r="E4" s="195"/>
      <c r="F4" s="195"/>
      <c r="G4" s="46" t="s">
        <v>89</v>
      </c>
      <c r="H4" s="195"/>
      <c r="I4" s="196"/>
      <c r="J4" s="195" t="s">
        <v>90</v>
      </c>
      <c r="K4" s="199"/>
    </row>
    <row r="5" spans="1:11" ht="13.7" customHeight="1">
      <c r="A5" s="47" t="s">
        <v>7</v>
      </c>
      <c r="B5" s="48" t="s">
        <v>91</v>
      </c>
      <c r="C5" s="48" t="s">
        <v>92</v>
      </c>
      <c r="D5" s="48" t="s">
        <v>93</v>
      </c>
      <c r="E5" s="48" t="s">
        <v>94</v>
      </c>
      <c r="F5" s="48" t="s">
        <v>95</v>
      </c>
      <c r="G5" s="48" t="s">
        <v>96</v>
      </c>
      <c r="H5" s="48" t="s">
        <v>97</v>
      </c>
      <c r="I5" s="48" t="s">
        <v>98</v>
      </c>
      <c r="J5" s="191" t="s">
        <v>99</v>
      </c>
      <c r="K5" s="192"/>
    </row>
    <row r="6" spans="1:11" ht="13.7" customHeight="1">
      <c r="A6" s="49" t="s">
        <v>19</v>
      </c>
      <c r="B6" s="50">
        <v>1698472.5</v>
      </c>
      <c r="C6" s="50">
        <v>1698472.5</v>
      </c>
      <c r="D6" s="50">
        <v>1698472.5</v>
      </c>
      <c r="E6" s="50">
        <v>3415750</v>
      </c>
      <c r="F6" s="50">
        <v>3415750</v>
      </c>
      <c r="G6" s="50">
        <v>3415750</v>
      </c>
      <c r="H6" s="50">
        <v>1731302.5</v>
      </c>
      <c r="I6" s="50">
        <v>1731302.5</v>
      </c>
      <c r="J6" s="189">
        <v>1715472.5</v>
      </c>
      <c r="K6" s="190"/>
    </row>
    <row r="7" spans="1:11" ht="13.7" customHeight="1">
      <c r="A7" s="49" t="s">
        <v>20</v>
      </c>
      <c r="B7" s="50">
        <v>0</v>
      </c>
      <c r="C7" s="50">
        <v>0</v>
      </c>
      <c r="D7" s="50">
        <v>0</v>
      </c>
      <c r="E7" s="50">
        <v>0</v>
      </c>
      <c r="F7" s="50">
        <v>0</v>
      </c>
      <c r="G7" s="50">
        <v>0</v>
      </c>
      <c r="H7" s="50">
        <v>108315</v>
      </c>
      <c r="I7" s="50">
        <v>0</v>
      </c>
      <c r="J7" s="189">
        <v>0</v>
      </c>
      <c r="K7" s="190"/>
    </row>
    <row r="8" spans="1:11" ht="13.7" customHeight="1">
      <c r="A8" s="49" t="s">
        <v>21</v>
      </c>
      <c r="B8" s="50">
        <v>0</v>
      </c>
      <c r="C8" s="50">
        <v>0</v>
      </c>
      <c r="D8" s="50">
        <v>0</v>
      </c>
      <c r="E8" s="50">
        <v>0</v>
      </c>
      <c r="F8" s="50">
        <v>0</v>
      </c>
      <c r="G8" s="50">
        <v>0</v>
      </c>
      <c r="H8" s="50">
        <v>0</v>
      </c>
      <c r="I8" s="50">
        <v>0</v>
      </c>
      <c r="J8" s="189">
        <v>0</v>
      </c>
      <c r="K8" s="190"/>
    </row>
    <row r="9" spans="1:11" ht="13.7" customHeight="1">
      <c r="A9" s="49" t="s">
        <v>22</v>
      </c>
      <c r="B9" s="50">
        <v>0</v>
      </c>
      <c r="C9" s="50">
        <v>0</v>
      </c>
      <c r="D9" s="50">
        <v>0</v>
      </c>
      <c r="E9" s="50">
        <v>0</v>
      </c>
      <c r="F9" s="50">
        <v>0</v>
      </c>
      <c r="G9" s="50">
        <v>0</v>
      </c>
      <c r="H9" s="50">
        <v>0</v>
      </c>
      <c r="I9" s="50">
        <v>0</v>
      </c>
      <c r="J9" s="189">
        <v>0</v>
      </c>
      <c r="K9" s="190"/>
    </row>
    <row r="10" spans="1:11" ht="13.7" customHeight="1">
      <c r="A10" s="49" t="s">
        <v>23</v>
      </c>
      <c r="B10" s="50">
        <v>0</v>
      </c>
      <c r="C10" s="50">
        <v>0</v>
      </c>
      <c r="D10" s="50">
        <v>0</v>
      </c>
      <c r="E10" s="50">
        <v>0</v>
      </c>
      <c r="F10" s="50">
        <v>0</v>
      </c>
      <c r="G10" s="50">
        <v>0</v>
      </c>
      <c r="H10" s="50">
        <v>0</v>
      </c>
      <c r="I10" s="50">
        <v>0</v>
      </c>
      <c r="J10" s="189">
        <v>0</v>
      </c>
      <c r="K10" s="190"/>
    </row>
    <row r="11" spans="1:11" ht="13.7" customHeight="1">
      <c r="A11" s="49" t="s">
        <v>24</v>
      </c>
      <c r="B11" s="50">
        <v>0</v>
      </c>
      <c r="C11" s="50">
        <v>0</v>
      </c>
      <c r="D11" s="50">
        <v>0</v>
      </c>
      <c r="E11" s="50">
        <v>0</v>
      </c>
      <c r="F11" s="50">
        <v>0</v>
      </c>
      <c r="G11" s="50">
        <v>0</v>
      </c>
      <c r="H11" s="50">
        <v>0</v>
      </c>
      <c r="I11" s="50">
        <v>0</v>
      </c>
      <c r="J11" s="189">
        <v>0</v>
      </c>
      <c r="K11" s="190"/>
    </row>
    <row r="12" spans="1:11" ht="13.7" customHeight="1">
      <c r="A12" s="49" t="s">
        <v>25</v>
      </c>
      <c r="B12" s="50">
        <v>0</v>
      </c>
      <c r="C12" s="50">
        <v>0</v>
      </c>
      <c r="D12" s="50">
        <v>0</v>
      </c>
      <c r="E12" s="50">
        <v>0</v>
      </c>
      <c r="F12" s="50">
        <v>0</v>
      </c>
      <c r="G12" s="50">
        <v>0</v>
      </c>
      <c r="H12" s="50">
        <v>0</v>
      </c>
      <c r="I12" s="50">
        <v>0</v>
      </c>
      <c r="J12" s="189">
        <v>0</v>
      </c>
      <c r="K12" s="190"/>
    </row>
    <row r="13" spans="1:11" ht="13.7" customHeight="1">
      <c r="A13" s="49" t="s">
        <v>26</v>
      </c>
      <c r="B13" s="50">
        <v>0</v>
      </c>
      <c r="C13" s="50">
        <v>0</v>
      </c>
      <c r="D13" s="50">
        <v>0</v>
      </c>
      <c r="E13" s="50">
        <v>0</v>
      </c>
      <c r="F13" s="50">
        <v>0</v>
      </c>
      <c r="G13" s="50">
        <v>0</v>
      </c>
      <c r="H13" s="50">
        <v>0</v>
      </c>
      <c r="I13" s="50">
        <v>0</v>
      </c>
      <c r="J13" s="189">
        <v>0</v>
      </c>
      <c r="K13" s="190"/>
    </row>
    <row r="14" spans="1:11" ht="13.7" customHeight="1">
      <c r="A14" s="49" t="s">
        <v>27</v>
      </c>
      <c r="B14" s="50">
        <v>0</v>
      </c>
      <c r="C14" s="50">
        <v>0</v>
      </c>
      <c r="D14" s="50">
        <v>0</v>
      </c>
      <c r="E14" s="50">
        <v>0</v>
      </c>
      <c r="F14" s="50">
        <v>0</v>
      </c>
      <c r="G14" s="50">
        <v>0</v>
      </c>
      <c r="H14" s="50">
        <v>0</v>
      </c>
      <c r="I14" s="50">
        <v>0</v>
      </c>
      <c r="J14" s="189">
        <v>0</v>
      </c>
      <c r="K14" s="190"/>
    </row>
    <row r="15" spans="1:11" ht="13.7" customHeight="1">
      <c r="A15" s="49" t="s">
        <v>28</v>
      </c>
      <c r="B15" s="50">
        <v>0</v>
      </c>
      <c r="C15" s="50">
        <v>0</v>
      </c>
      <c r="D15" s="50">
        <v>0</v>
      </c>
      <c r="E15" s="50">
        <v>0</v>
      </c>
      <c r="F15" s="50">
        <v>0</v>
      </c>
      <c r="G15" s="50">
        <v>0</v>
      </c>
      <c r="H15" s="50">
        <v>0</v>
      </c>
      <c r="I15" s="50">
        <v>0</v>
      </c>
      <c r="J15" s="189">
        <v>0</v>
      </c>
      <c r="K15" s="190"/>
    </row>
    <row r="16" spans="1:11" ht="13.7" customHeight="1">
      <c r="A16" s="49" t="s">
        <v>29</v>
      </c>
      <c r="B16" s="50">
        <v>0</v>
      </c>
      <c r="C16" s="50">
        <v>0</v>
      </c>
      <c r="D16" s="50">
        <v>0</v>
      </c>
      <c r="E16" s="50">
        <v>0</v>
      </c>
      <c r="F16" s="50">
        <v>0</v>
      </c>
      <c r="G16" s="50">
        <v>0</v>
      </c>
      <c r="H16" s="50">
        <v>0</v>
      </c>
      <c r="I16" s="50">
        <v>0</v>
      </c>
      <c r="J16" s="189">
        <v>0</v>
      </c>
      <c r="K16" s="190"/>
    </row>
    <row r="17" spans="1:11" ht="13.7" customHeight="1">
      <c r="A17" s="49" t="s">
        <v>30</v>
      </c>
      <c r="B17" s="50">
        <v>0</v>
      </c>
      <c r="C17" s="50">
        <v>0</v>
      </c>
      <c r="D17" s="50">
        <v>0</v>
      </c>
      <c r="E17" s="50">
        <v>0</v>
      </c>
      <c r="F17" s="50">
        <v>0</v>
      </c>
      <c r="G17" s="50">
        <v>0</v>
      </c>
      <c r="H17" s="50">
        <v>0</v>
      </c>
      <c r="I17" s="50">
        <v>0</v>
      </c>
      <c r="J17" s="189">
        <v>0</v>
      </c>
      <c r="K17" s="190"/>
    </row>
    <row r="18" spans="1:11" ht="13.7" customHeight="1">
      <c r="A18" s="49" t="s">
        <v>31</v>
      </c>
      <c r="B18" s="50">
        <v>0</v>
      </c>
      <c r="C18" s="50">
        <v>0</v>
      </c>
      <c r="D18" s="50">
        <v>0</v>
      </c>
      <c r="E18" s="50">
        <v>0</v>
      </c>
      <c r="F18" s="50">
        <v>0</v>
      </c>
      <c r="G18" s="50">
        <v>0</v>
      </c>
      <c r="H18" s="50">
        <v>0</v>
      </c>
      <c r="I18" s="50">
        <v>0</v>
      </c>
      <c r="J18" s="189">
        <v>0</v>
      </c>
      <c r="K18" s="190"/>
    </row>
    <row r="19" spans="1:11" ht="13.7" customHeight="1">
      <c r="A19" s="49" t="s">
        <v>32</v>
      </c>
      <c r="B19" s="50">
        <v>0</v>
      </c>
      <c r="C19" s="50">
        <v>0</v>
      </c>
      <c r="D19" s="50">
        <v>0</v>
      </c>
      <c r="E19" s="50">
        <v>0</v>
      </c>
      <c r="F19" s="50">
        <v>0</v>
      </c>
      <c r="G19" s="50">
        <v>0</v>
      </c>
      <c r="H19" s="50">
        <v>0</v>
      </c>
      <c r="I19" s="50">
        <v>0</v>
      </c>
      <c r="J19" s="189">
        <v>0</v>
      </c>
      <c r="K19" s="190"/>
    </row>
    <row r="20" spans="1:11" ht="13.7" customHeight="1">
      <c r="A20" s="49" t="s">
        <v>33</v>
      </c>
      <c r="B20" s="50">
        <v>0</v>
      </c>
      <c r="C20" s="50">
        <v>0</v>
      </c>
      <c r="D20" s="50">
        <v>0</v>
      </c>
      <c r="E20" s="50">
        <v>0</v>
      </c>
      <c r="F20" s="50">
        <v>0</v>
      </c>
      <c r="G20" s="50">
        <v>0</v>
      </c>
      <c r="H20" s="50">
        <v>0</v>
      </c>
      <c r="I20" s="50">
        <v>0</v>
      </c>
      <c r="J20" s="189">
        <v>0</v>
      </c>
      <c r="K20" s="190"/>
    </row>
    <row r="21" spans="1:11" ht="13.7" customHeight="1">
      <c r="A21" s="96">
        <v>2037</v>
      </c>
      <c r="B21" s="97">
        <v>0</v>
      </c>
      <c r="C21" s="97">
        <v>0</v>
      </c>
      <c r="D21" s="97">
        <v>0</v>
      </c>
      <c r="E21" s="97">
        <v>0</v>
      </c>
      <c r="F21" s="97">
        <v>0</v>
      </c>
      <c r="G21" s="97">
        <v>0</v>
      </c>
      <c r="H21" s="97">
        <v>0</v>
      </c>
      <c r="I21" s="97">
        <v>0</v>
      </c>
      <c r="J21" s="187">
        <v>0</v>
      </c>
      <c r="K21" s="188"/>
    </row>
  </sheetData>
  <mergeCells count="30">
    <mergeCell ref="A1:A4"/>
    <mergeCell ref="B2:B4"/>
    <mergeCell ref="C3:C4"/>
    <mergeCell ref="E2:E4"/>
    <mergeCell ref="F3:F4"/>
    <mergeCell ref="B1:K1"/>
    <mergeCell ref="C2:D2"/>
    <mergeCell ref="F2:G2"/>
    <mergeCell ref="I2:K2"/>
    <mergeCell ref="J3:K3"/>
    <mergeCell ref="H2:H4"/>
    <mergeCell ref="I3:I4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8:K18"/>
    <mergeCell ref="J19:K19"/>
    <mergeCell ref="J21:K21"/>
    <mergeCell ref="J20:K20"/>
    <mergeCell ref="J13:K13"/>
    <mergeCell ref="J14:K14"/>
    <mergeCell ref="J15:K15"/>
    <mergeCell ref="J16:K16"/>
    <mergeCell ref="J17:K17"/>
  </mergeCells>
  <pageMargins left="0.39370078740157483" right="0.39370078740157483" top="0.39370078740157483" bottom="0.39370078740157483" header="0" footer="0"/>
  <pageSetup paperSize="9" scale="99" orientation="landscape" r:id="rId1"/>
  <headerFooter>
    <oddFooter>&amp;CStrona 7&amp;R  Przewodniczący Rady Gminy 
Wiesław Szarek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M21"/>
  <sheetViews>
    <sheetView view="pageBreakPreview" zoomScale="60" zoomScaleNormal="100" workbookViewId="0">
      <selection activeCell="F5" sqref="F5"/>
    </sheetView>
  </sheetViews>
  <sheetFormatPr defaultRowHeight="10.5"/>
  <cols>
    <col min="1" max="1" width="14.33203125" customWidth="1"/>
    <col min="2" max="3" width="17" customWidth="1"/>
    <col min="4" max="4" width="16.5" customWidth="1"/>
    <col min="5" max="5" width="17.33203125" customWidth="1"/>
    <col min="6" max="6" width="17.6640625" customWidth="1"/>
    <col min="7" max="7" width="19.83203125" customWidth="1"/>
    <col min="8" max="8" width="18.1640625" customWidth="1"/>
    <col min="9" max="9" width="20.1640625" customWidth="1"/>
    <col min="10" max="10" width="7.1640625" customWidth="1"/>
    <col min="11" max="11" width="11.83203125" customWidth="1"/>
    <col min="12" max="12" width="18.83203125" customWidth="1"/>
    <col min="13" max="13" width="16.1640625" customWidth="1"/>
  </cols>
  <sheetData>
    <row r="1" spans="1:13" ht="20.25" customHeight="1">
      <c r="A1" s="204" t="s">
        <v>129</v>
      </c>
      <c r="B1" s="207" t="s">
        <v>0</v>
      </c>
      <c r="C1" s="207"/>
      <c r="D1" s="207"/>
      <c r="E1" s="207" t="s">
        <v>100</v>
      </c>
      <c r="F1" s="207"/>
      <c r="G1" s="207"/>
      <c r="H1" s="207"/>
      <c r="I1" s="207"/>
      <c r="J1" s="207"/>
      <c r="K1" s="207"/>
      <c r="L1" s="208"/>
    </row>
    <row r="2" spans="1:13" ht="18.75" customHeight="1">
      <c r="A2" s="205"/>
      <c r="B2" s="206" t="s">
        <v>101</v>
      </c>
      <c r="C2" s="206" t="s">
        <v>2</v>
      </c>
      <c r="D2" s="206"/>
      <c r="E2" s="206" t="s">
        <v>102</v>
      </c>
      <c r="F2" s="206" t="s">
        <v>1</v>
      </c>
      <c r="G2" s="206"/>
      <c r="H2" s="206" t="s">
        <v>103</v>
      </c>
      <c r="I2" s="206" t="s">
        <v>104</v>
      </c>
      <c r="J2" s="196" t="s">
        <v>184</v>
      </c>
      <c r="K2" s="196"/>
      <c r="L2" s="209" t="s">
        <v>105</v>
      </c>
    </row>
    <row r="3" spans="1:13" ht="24" customHeight="1">
      <c r="A3" s="205"/>
      <c r="B3" s="206"/>
      <c r="C3" s="206" t="s">
        <v>106</v>
      </c>
      <c r="D3" s="51" t="s">
        <v>2</v>
      </c>
      <c r="E3" s="206"/>
      <c r="F3" s="206" t="s">
        <v>107</v>
      </c>
      <c r="G3" s="206" t="s">
        <v>108</v>
      </c>
      <c r="H3" s="206"/>
      <c r="I3" s="206"/>
      <c r="J3" s="196"/>
      <c r="K3" s="196"/>
      <c r="L3" s="209"/>
    </row>
    <row r="4" spans="1:13" ht="156" customHeight="1">
      <c r="A4" s="205"/>
      <c r="B4" s="206"/>
      <c r="C4" s="206"/>
      <c r="D4" s="51" t="s">
        <v>90</v>
      </c>
      <c r="E4" s="206"/>
      <c r="F4" s="206"/>
      <c r="G4" s="206"/>
      <c r="H4" s="206"/>
      <c r="I4" s="206"/>
      <c r="J4" s="196"/>
      <c r="K4" s="196"/>
      <c r="L4" s="209"/>
    </row>
    <row r="5" spans="1:13" ht="13.7" customHeight="1">
      <c r="A5" s="53" t="s">
        <v>7</v>
      </c>
      <c r="B5" s="54" t="s">
        <v>109</v>
      </c>
      <c r="C5" s="54" t="s">
        <v>110</v>
      </c>
      <c r="D5" s="54" t="s">
        <v>111</v>
      </c>
      <c r="E5" s="54" t="s">
        <v>112</v>
      </c>
      <c r="F5" s="54" t="s">
        <v>113</v>
      </c>
      <c r="G5" s="54" t="s">
        <v>114</v>
      </c>
      <c r="H5" s="54" t="s">
        <v>115</v>
      </c>
      <c r="I5" s="54" t="s">
        <v>116</v>
      </c>
      <c r="J5" s="203" t="s">
        <v>117</v>
      </c>
      <c r="K5" s="203"/>
      <c r="L5" s="55" t="s">
        <v>118</v>
      </c>
    </row>
    <row r="6" spans="1:13" ht="13.7" customHeight="1">
      <c r="A6" s="52" t="s">
        <v>19</v>
      </c>
      <c r="B6" s="56">
        <v>3058200</v>
      </c>
      <c r="C6" s="56">
        <v>3058200</v>
      </c>
      <c r="D6" s="56">
        <v>2334800</v>
      </c>
      <c r="E6" s="84">
        <v>14351402.5</v>
      </c>
      <c r="F6" s="77">
        <v>1383512.5</v>
      </c>
      <c r="G6" s="56">
        <v>12967890</v>
      </c>
      <c r="H6" s="56">
        <v>0</v>
      </c>
      <c r="I6" s="56">
        <v>0</v>
      </c>
      <c r="J6" s="202">
        <v>0</v>
      </c>
      <c r="K6" s="202"/>
      <c r="L6" s="57">
        <v>0</v>
      </c>
    </row>
    <row r="7" spans="1:13" ht="13.7" customHeight="1">
      <c r="A7" s="52" t="s">
        <v>20</v>
      </c>
      <c r="B7" s="56">
        <v>225000</v>
      </c>
      <c r="C7" s="56">
        <v>225000</v>
      </c>
      <c r="D7" s="56">
        <v>0</v>
      </c>
      <c r="E7" s="84">
        <v>15614641</v>
      </c>
      <c r="F7" s="56">
        <v>902315</v>
      </c>
      <c r="G7" s="56">
        <v>14712326</v>
      </c>
      <c r="H7" s="56">
        <v>0</v>
      </c>
      <c r="I7" s="56">
        <v>0</v>
      </c>
      <c r="J7" s="202">
        <v>0</v>
      </c>
      <c r="K7" s="202"/>
      <c r="L7" s="57">
        <v>0</v>
      </c>
      <c r="M7" s="79"/>
    </row>
    <row r="8" spans="1:13" ht="13.7" customHeight="1">
      <c r="A8" s="52" t="s">
        <v>21</v>
      </c>
      <c r="B8" s="56">
        <v>0</v>
      </c>
      <c r="C8" s="56">
        <v>0</v>
      </c>
      <c r="D8" s="56">
        <v>0</v>
      </c>
      <c r="E8" s="69">
        <v>2310000</v>
      </c>
      <c r="F8" s="56">
        <v>364000</v>
      </c>
      <c r="G8" s="56">
        <v>1964000</v>
      </c>
      <c r="H8" s="56">
        <v>0</v>
      </c>
      <c r="I8" s="56">
        <v>0</v>
      </c>
      <c r="J8" s="202">
        <v>0</v>
      </c>
      <c r="K8" s="202"/>
      <c r="L8" s="57">
        <v>0</v>
      </c>
    </row>
    <row r="9" spans="1:13" ht="13.7" customHeight="1">
      <c r="A9" s="52" t="s">
        <v>22</v>
      </c>
      <c r="B9" s="56">
        <v>0</v>
      </c>
      <c r="C9" s="56">
        <v>0</v>
      </c>
      <c r="D9" s="56">
        <v>0</v>
      </c>
      <c r="E9" s="56">
        <v>604000</v>
      </c>
      <c r="F9" s="56">
        <v>304000</v>
      </c>
      <c r="G9" s="56">
        <v>300000</v>
      </c>
      <c r="H9" s="56">
        <v>0</v>
      </c>
      <c r="I9" s="56">
        <v>0</v>
      </c>
      <c r="J9" s="202">
        <v>0</v>
      </c>
      <c r="K9" s="202"/>
      <c r="L9" s="57">
        <v>0</v>
      </c>
    </row>
    <row r="10" spans="1:13" ht="13.7" customHeight="1">
      <c r="A10" s="52" t="s">
        <v>23</v>
      </c>
      <c r="B10" s="56">
        <v>0</v>
      </c>
      <c r="C10" s="56">
        <v>0</v>
      </c>
      <c r="D10" s="56">
        <v>0</v>
      </c>
      <c r="E10" s="56">
        <v>0</v>
      </c>
      <c r="F10" s="56">
        <v>0</v>
      </c>
      <c r="G10" s="56">
        <v>0</v>
      </c>
      <c r="H10" s="56">
        <v>0</v>
      </c>
      <c r="I10" s="56">
        <v>0</v>
      </c>
      <c r="J10" s="202">
        <v>0</v>
      </c>
      <c r="K10" s="202"/>
      <c r="L10" s="57">
        <v>0</v>
      </c>
    </row>
    <row r="11" spans="1:13" ht="13.7" customHeight="1">
      <c r="A11" s="52" t="s">
        <v>24</v>
      </c>
      <c r="B11" s="56">
        <v>0</v>
      </c>
      <c r="C11" s="56">
        <v>0</v>
      </c>
      <c r="D11" s="56">
        <v>0</v>
      </c>
      <c r="E11" s="56">
        <v>0</v>
      </c>
      <c r="F11" s="56">
        <v>0</v>
      </c>
      <c r="G11" s="56">
        <v>0</v>
      </c>
      <c r="H11" s="56">
        <v>0</v>
      </c>
      <c r="I11" s="56">
        <v>0</v>
      </c>
      <c r="J11" s="202">
        <v>0</v>
      </c>
      <c r="K11" s="202"/>
      <c r="L11" s="57">
        <v>0</v>
      </c>
    </row>
    <row r="12" spans="1:13" ht="13.7" customHeight="1">
      <c r="A12" s="52" t="s">
        <v>25</v>
      </c>
      <c r="B12" s="56">
        <v>0</v>
      </c>
      <c r="C12" s="56">
        <v>0</v>
      </c>
      <c r="D12" s="56">
        <v>0</v>
      </c>
      <c r="E12" s="56">
        <v>0</v>
      </c>
      <c r="F12" s="56">
        <v>0</v>
      </c>
      <c r="G12" s="56">
        <v>0</v>
      </c>
      <c r="H12" s="56">
        <v>0</v>
      </c>
      <c r="I12" s="56">
        <v>0</v>
      </c>
      <c r="J12" s="202">
        <v>0</v>
      </c>
      <c r="K12" s="202"/>
      <c r="L12" s="57">
        <v>0</v>
      </c>
    </row>
    <row r="13" spans="1:13" ht="13.7" customHeight="1">
      <c r="A13" s="52" t="s">
        <v>26</v>
      </c>
      <c r="B13" s="56">
        <v>0</v>
      </c>
      <c r="C13" s="56">
        <v>0</v>
      </c>
      <c r="D13" s="56">
        <v>0</v>
      </c>
      <c r="E13" s="56">
        <v>0</v>
      </c>
      <c r="F13" s="56">
        <v>0</v>
      </c>
      <c r="G13" s="56">
        <v>0</v>
      </c>
      <c r="H13" s="56">
        <v>0</v>
      </c>
      <c r="I13" s="56">
        <v>0</v>
      </c>
      <c r="J13" s="202">
        <v>0</v>
      </c>
      <c r="K13" s="202"/>
      <c r="L13" s="57">
        <v>0</v>
      </c>
    </row>
    <row r="14" spans="1:13" ht="13.7" customHeight="1">
      <c r="A14" s="52" t="s">
        <v>27</v>
      </c>
      <c r="B14" s="56">
        <v>0</v>
      </c>
      <c r="C14" s="56">
        <v>0</v>
      </c>
      <c r="D14" s="56">
        <v>0</v>
      </c>
      <c r="E14" s="56">
        <v>0</v>
      </c>
      <c r="F14" s="56">
        <v>0</v>
      </c>
      <c r="G14" s="56">
        <v>0</v>
      </c>
      <c r="H14" s="56">
        <v>0</v>
      </c>
      <c r="I14" s="56">
        <v>0</v>
      </c>
      <c r="J14" s="202">
        <v>0</v>
      </c>
      <c r="K14" s="202"/>
      <c r="L14" s="57">
        <v>0</v>
      </c>
    </row>
    <row r="15" spans="1:13" ht="13.7" customHeight="1">
      <c r="A15" s="52" t="s">
        <v>28</v>
      </c>
      <c r="B15" s="56">
        <v>0</v>
      </c>
      <c r="C15" s="56">
        <v>0</v>
      </c>
      <c r="D15" s="56">
        <v>0</v>
      </c>
      <c r="E15" s="56">
        <v>0</v>
      </c>
      <c r="F15" s="56">
        <v>0</v>
      </c>
      <c r="G15" s="56">
        <v>0</v>
      </c>
      <c r="H15" s="56">
        <v>0</v>
      </c>
      <c r="I15" s="56">
        <v>0</v>
      </c>
      <c r="J15" s="202">
        <v>0</v>
      </c>
      <c r="K15" s="202"/>
      <c r="L15" s="57">
        <v>0</v>
      </c>
    </row>
    <row r="16" spans="1:13" ht="13.7" customHeight="1">
      <c r="A16" s="52" t="s">
        <v>29</v>
      </c>
      <c r="B16" s="56">
        <v>0</v>
      </c>
      <c r="C16" s="56">
        <v>0</v>
      </c>
      <c r="D16" s="56">
        <v>0</v>
      </c>
      <c r="E16" s="56">
        <v>0</v>
      </c>
      <c r="F16" s="56">
        <v>0</v>
      </c>
      <c r="G16" s="56">
        <v>0</v>
      </c>
      <c r="H16" s="56">
        <v>0</v>
      </c>
      <c r="I16" s="56">
        <v>0</v>
      </c>
      <c r="J16" s="202">
        <v>0</v>
      </c>
      <c r="K16" s="202"/>
      <c r="L16" s="57">
        <v>0</v>
      </c>
    </row>
    <row r="17" spans="1:12" ht="13.7" customHeight="1">
      <c r="A17" s="52" t="s">
        <v>30</v>
      </c>
      <c r="B17" s="56">
        <v>0</v>
      </c>
      <c r="C17" s="56">
        <v>0</v>
      </c>
      <c r="D17" s="56">
        <v>0</v>
      </c>
      <c r="E17" s="56">
        <v>0</v>
      </c>
      <c r="F17" s="56">
        <v>0</v>
      </c>
      <c r="G17" s="56">
        <v>0</v>
      </c>
      <c r="H17" s="56">
        <v>0</v>
      </c>
      <c r="I17" s="56">
        <v>0</v>
      </c>
      <c r="J17" s="202">
        <v>0</v>
      </c>
      <c r="K17" s="202"/>
      <c r="L17" s="57">
        <v>0</v>
      </c>
    </row>
    <row r="18" spans="1:12" ht="13.7" customHeight="1">
      <c r="A18" s="52" t="s">
        <v>31</v>
      </c>
      <c r="B18" s="56">
        <v>0</v>
      </c>
      <c r="C18" s="56">
        <v>0</v>
      </c>
      <c r="D18" s="56">
        <v>0</v>
      </c>
      <c r="E18" s="56">
        <v>0</v>
      </c>
      <c r="F18" s="56">
        <v>0</v>
      </c>
      <c r="G18" s="56">
        <v>0</v>
      </c>
      <c r="H18" s="56">
        <v>0</v>
      </c>
      <c r="I18" s="56">
        <v>0</v>
      </c>
      <c r="J18" s="202">
        <v>0</v>
      </c>
      <c r="K18" s="202"/>
      <c r="L18" s="57">
        <v>0</v>
      </c>
    </row>
    <row r="19" spans="1:12" ht="13.7" customHeight="1">
      <c r="A19" s="52" t="s">
        <v>32</v>
      </c>
      <c r="B19" s="56">
        <v>0</v>
      </c>
      <c r="C19" s="56">
        <v>0</v>
      </c>
      <c r="D19" s="56">
        <v>0</v>
      </c>
      <c r="E19" s="56">
        <v>0</v>
      </c>
      <c r="F19" s="56">
        <v>0</v>
      </c>
      <c r="G19" s="56">
        <v>0</v>
      </c>
      <c r="H19" s="56">
        <v>0</v>
      </c>
      <c r="I19" s="56">
        <v>0</v>
      </c>
      <c r="J19" s="202">
        <v>0</v>
      </c>
      <c r="K19" s="202"/>
      <c r="L19" s="57">
        <v>0</v>
      </c>
    </row>
    <row r="20" spans="1:12" ht="13.7" customHeight="1">
      <c r="A20" s="52" t="s">
        <v>33</v>
      </c>
      <c r="B20" s="56">
        <v>0</v>
      </c>
      <c r="C20" s="56">
        <v>0</v>
      </c>
      <c r="D20" s="56">
        <v>0</v>
      </c>
      <c r="E20" s="56">
        <v>0</v>
      </c>
      <c r="F20" s="56">
        <v>0</v>
      </c>
      <c r="G20" s="56">
        <v>0</v>
      </c>
      <c r="H20" s="56">
        <v>0</v>
      </c>
      <c r="I20" s="56">
        <v>0</v>
      </c>
      <c r="J20" s="202">
        <v>0</v>
      </c>
      <c r="K20" s="202"/>
      <c r="L20" s="57">
        <v>0</v>
      </c>
    </row>
    <row r="21" spans="1:12" ht="13.7" customHeight="1">
      <c r="A21" s="98">
        <v>2037</v>
      </c>
      <c r="B21" s="99">
        <v>0</v>
      </c>
      <c r="C21" s="99">
        <v>0</v>
      </c>
      <c r="D21" s="99">
        <v>0</v>
      </c>
      <c r="E21" s="99">
        <v>0</v>
      </c>
      <c r="F21" s="99">
        <v>0</v>
      </c>
      <c r="G21" s="99">
        <v>0</v>
      </c>
      <c r="H21" s="99">
        <v>0</v>
      </c>
      <c r="I21" s="99">
        <v>0</v>
      </c>
      <c r="J21" s="200">
        <v>0</v>
      </c>
      <c r="K21" s="201"/>
      <c r="L21" s="100">
        <v>0</v>
      </c>
    </row>
  </sheetData>
  <mergeCells count="31">
    <mergeCell ref="A1:A4"/>
    <mergeCell ref="B2:B4"/>
    <mergeCell ref="C3:C4"/>
    <mergeCell ref="E2:E4"/>
    <mergeCell ref="F3:F4"/>
    <mergeCell ref="B1:D1"/>
    <mergeCell ref="E1:L1"/>
    <mergeCell ref="C2:D2"/>
    <mergeCell ref="F2:G2"/>
    <mergeCell ref="J2:K4"/>
    <mergeCell ref="G3:G4"/>
    <mergeCell ref="H2:H4"/>
    <mergeCell ref="I2:I4"/>
    <mergeCell ref="L2:L4"/>
    <mergeCell ref="J5:K5"/>
    <mergeCell ref="J6:K6"/>
    <mergeCell ref="J7:K7"/>
    <mergeCell ref="J8:K8"/>
    <mergeCell ref="J9:K9"/>
    <mergeCell ref="J10:K10"/>
    <mergeCell ref="J11:K11"/>
    <mergeCell ref="J12:K12"/>
    <mergeCell ref="J18:K18"/>
    <mergeCell ref="J19:K19"/>
    <mergeCell ref="J21:K21"/>
    <mergeCell ref="J20:K20"/>
    <mergeCell ref="J13:K13"/>
    <mergeCell ref="J14:K14"/>
    <mergeCell ref="J15:K15"/>
    <mergeCell ref="J16:K16"/>
    <mergeCell ref="J17:K17"/>
  </mergeCells>
  <pageMargins left="0.39370078740157483" right="0.39370078740157483" top="0.39370078740157483" bottom="0.39370078740157483" header="0" footer="0"/>
  <pageSetup paperSize="9" scale="90" orientation="landscape" r:id="rId1"/>
  <headerFooter>
    <oddFooter>&amp;CStrona 8&amp;RPrzewodniczący Rady Gminy 
  Wiesław Szarek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K23"/>
  <sheetViews>
    <sheetView view="pageBreakPreview" zoomScale="60" zoomScaleNormal="100" workbookViewId="0">
      <selection activeCell="A8" sqref="A8:XFD8"/>
    </sheetView>
  </sheetViews>
  <sheetFormatPr defaultRowHeight="10.5"/>
  <cols>
    <col min="1" max="1" width="16.33203125" customWidth="1"/>
    <col min="2" max="2" width="18" customWidth="1"/>
    <col min="3" max="3" width="19.1640625" customWidth="1"/>
    <col min="4" max="4" width="17.1640625" customWidth="1"/>
    <col min="5" max="5" width="16.83203125" customWidth="1"/>
    <col min="6" max="6" width="17" customWidth="1"/>
    <col min="7" max="7" width="17.83203125" customWidth="1"/>
    <col min="8" max="8" width="19" customWidth="1"/>
    <col min="9" max="9" width="16.83203125" customWidth="1"/>
    <col min="10" max="10" width="8.33203125" customWidth="1"/>
    <col min="11" max="11" width="6.33203125" customWidth="1"/>
    <col min="12" max="12" width="13.5" customWidth="1"/>
    <col min="13" max="13" width="16.1640625" customWidth="1"/>
  </cols>
  <sheetData>
    <row r="1" spans="1:11" ht="11.25" thickBot="1"/>
    <row r="2" spans="1:11" ht="19.5" customHeight="1">
      <c r="A2" s="221" t="s">
        <v>129</v>
      </c>
      <c r="B2" s="218" t="s">
        <v>100</v>
      </c>
      <c r="C2" s="218"/>
      <c r="D2" s="218"/>
      <c r="E2" s="218"/>
      <c r="F2" s="218"/>
      <c r="G2" s="218"/>
      <c r="H2" s="218"/>
      <c r="I2" s="218"/>
      <c r="J2" s="218"/>
      <c r="K2" s="219"/>
    </row>
    <row r="3" spans="1:11" ht="18" customHeight="1">
      <c r="A3" s="222"/>
      <c r="B3" s="120" t="s">
        <v>175</v>
      </c>
      <c r="C3" s="120" t="s">
        <v>176</v>
      </c>
      <c r="D3" s="220" t="s">
        <v>2</v>
      </c>
      <c r="E3" s="220"/>
      <c r="F3" s="220"/>
      <c r="G3" s="220"/>
      <c r="H3" s="220"/>
      <c r="I3" s="120" t="s">
        <v>182</v>
      </c>
      <c r="J3" s="220" t="s">
        <v>119</v>
      </c>
      <c r="K3" s="223"/>
    </row>
    <row r="4" spans="1:11" ht="21" customHeight="1">
      <c r="A4" s="222"/>
      <c r="B4" s="120"/>
      <c r="C4" s="120"/>
      <c r="D4" s="120" t="s">
        <v>177</v>
      </c>
      <c r="E4" s="120" t="s">
        <v>178</v>
      </c>
      <c r="F4" s="220" t="s">
        <v>2</v>
      </c>
      <c r="G4" s="220"/>
      <c r="H4" s="120" t="s">
        <v>181</v>
      </c>
      <c r="I4" s="120"/>
      <c r="J4" s="220"/>
      <c r="K4" s="223"/>
    </row>
    <row r="5" spans="1:11" ht="21" customHeight="1">
      <c r="A5" s="222"/>
      <c r="B5" s="120"/>
      <c r="C5" s="120"/>
      <c r="D5" s="120"/>
      <c r="E5" s="120"/>
      <c r="F5" s="120" t="s">
        <v>179</v>
      </c>
      <c r="G5" s="58" t="s">
        <v>2</v>
      </c>
      <c r="H5" s="120"/>
      <c r="I5" s="120"/>
      <c r="J5" s="220"/>
      <c r="K5" s="223"/>
    </row>
    <row r="6" spans="1:11" ht="130.5" customHeight="1">
      <c r="A6" s="222"/>
      <c r="B6" s="120"/>
      <c r="C6" s="120"/>
      <c r="D6" s="120"/>
      <c r="E6" s="120"/>
      <c r="F6" s="120"/>
      <c r="G6" s="5" t="s">
        <v>180</v>
      </c>
      <c r="H6" s="120"/>
      <c r="I6" s="120"/>
      <c r="J6" s="220"/>
      <c r="K6" s="223"/>
    </row>
    <row r="7" spans="1:11" ht="13.7" customHeight="1">
      <c r="A7" s="61" t="s">
        <v>7</v>
      </c>
      <c r="B7" s="60" t="s">
        <v>120</v>
      </c>
      <c r="C7" s="60" t="s">
        <v>121</v>
      </c>
      <c r="D7" s="60" t="s">
        <v>122</v>
      </c>
      <c r="E7" s="60" t="s">
        <v>123</v>
      </c>
      <c r="F7" s="60" t="s">
        <v>124</v>
      </c>
      <c r="G7" s="60" t="s">
        <v>125</v>
      </c>
      <c r="H7" s="60" t="s">
        <v>126</v>
      </c>
      <c r="I7" s="60" t="s">
        <v>127</v>
      </c>
      <c r="J7" s="216" t="s">
        <v>128</v>
      </c>
      <c r="K7" s="217"/>
    </row>
    <row r="8" spans="1:11" ht="13.7" customHeight="1">
      <c r="A8" s="62" t="s">
        <v>19</v>
      </c>
      <c r="B8" s="59">
        <v>0</v>
      </c>
      <c r="C8" s="59">
        <v>0</v>
      </c>
      <c r="D8" s="59">
        <v>0</v>
      </c>
      <c r="E8" s="59">
        <v>0</v>
      </c>
      <c r="F8" s="59">
        <v>0</v>
      </c>
      <c r="G8" s="59">
        <v>0</v>
      </c>
      <c r="H8" s="59">
        <v>0</v>
      </c>
      <c r="I8" s="59">
        <v>0</v>
      </c>
      <c r="J8" s="214" t="s">
        <v>75</v>
      </c>
      <c r="K8" s="215"/>
    </row>
    <row r="9" spans="1:11" ht="13.7" customHeight="1">
      <c r="A9" s="62" t="s">
        <v>20</v>
      </c>
      <c r="B9" s="59">
        <v>0</v>
      </c>
      <c r="C9" s="59">
        <v>0</v>
      </c>
      <c r="D9" s="59">
        <v>0</v>
      </c>
      <c r="E9" s="59">
        <v>0</v>
      </c>
      <c r="F9" s="59">
        <v>0</v>
      </c>
      <c r="G9" s="59">
        <v>0</v>
      </c>
      <c r="H9" s="59">
        <v>0</v>
      </c>
      <c r="I9" s="59">
        <v>0</v>
      </c>
      <c r="J9" s="214" t="s">
        <v>75</v>
      </c>
      <c r="K9" s="215"/>
    </row>
    <row r="10" spans="1:11" ht="13.7" customHeight="1">
      <c r="A10" s="62" t="s">
        <v>21</v>
      </c>
      <c r="B10" s="59">
        <v>0</v>
      </c>
      <c r="C10" s="59">
        <v>0</v>
      </c>
      <c r="D10" s="59">
        <v>0</v>
      </c>
      <c r="E10" s="59">
        <v>0</v>
      </c>
      <c r="F10" s="59">
        <v>0</v>
      </c>
      <c r="G10" s="59">
        <v>0</v>
      </c>
      <c r="H10" s="59">
        <v>0</v>
      </c>
      <c r="I10" s="59">
        <v>0</v>
      </c>
      <c r="J10" s="214" t="s">
        <v>75</v>
      </c>
      <c r="K10" s="215"/>
    </row>
    <row r="11" spans="1:11" ht="13.7" customHeight="1">
      <c r="A11" s="62" t="s">
        <v>22</v>
      </c>
      <c r="B11" s="59">
        <v>0</v>
      </c>
      <c r="C11" s="59">
        <v>0</v>
      </c>
      <c r="D11" s="59">
        <v>0</v>
      </c>
      <c r="E11" s="59">
        <v>0</v>
      </c>
      <c r="F11" s="59">
        <v>0</v>
      </c>
      <c r="G11" s="59">
        <v>0</v>
      </c>
      <c r="H11" s="59">
        <v>0</v>
      </c>
      <c r="I11" s="59">
        <v>0</v>
      </c>
      <c r="J11" s="214" t="s">
        <v>75</v>
      </c>
      <c r="K11" s="215"/>
    </row>
    <row r="12" spans="1:11" ht="13.7" customHeight="1">
      <c r="A12" s="62" t="s">
        <v>23</v>
      </c>
      <c r="B12" s="59">
        <v>0</v>
      </c>
      <c r="C12" s="59">
        <v>0</v>
      </c>
      <c r="D12" s="59">
        <v>0</v>
      </c>
      <c r="E12" s="59">
        <v>0</v>
      </c>
      <c r="F12" s="59">
        <v>0</v>
      </c>
      <c r="G12" s="59">
        <v>0</v>
      </c>
      <c r="H12" s="59">
        <v>0</v>
      </c>
      <c r="I12" s="59">
        <v>0</v>
      </c>
      <c r="J12" s="214" t="s">
        <v>75</v>
      </c>
      <c r="K12" s="215"/>
    </row>
    <row r="13" spans="1:11" ht="13.7" customHeight="1">
      <c r="A13" s="62" t="s">
        <v>24</v>
      </c>
      <c r="B13" s="59">
        <v>0</v>
      </c>
      <c r="C13" s="59">
        <v>0</v>
      </c>
      <c r="D13" s="59">
        <v>0</v>
      </c>
      <c r="E13" s="59">
        <v>0</v>
      </c>
      <c r="F13" s="59">
        <v>0</v>
      </c>
      <c r="G13" s="59">
        <v>0</v>
      </c>
      <c r="H13" s="59">
        <v>0</v>
      </c>
      <c r="I13" s="59">
        <v>0</v>
      </c>
      <c r="J13" s="214" t="s">
        <v>75</v>
      </c>
      <c r="K13" s="215"/>
    </row>
    <row r="14" spans="1:11" ht="13.7" customHeight="1">
      <c r="A14" s="62" t="s">
        <v>25</v>
      </c>
      <c r="B14" s="59">
        <v>0</v>
      </c>
      <c r="C14" s="59">
        <v>0</v>
      </c>
      <c r="D14" s="59">
        <v>0</v>
      </c>
      <c r="E14" s="59">
        <v>0</v>
      </c>
      <c r="F14" s="59">
        <v>0</v>
      </c>
      <c r="G14" s="59">
        <v>0</v>
      </c>
      <c r="H14" s="59">
        <v>0</v>
      </c>
      <c r="I14" s="59">
        <v>0</v>
      </c>
      <c r="J14" s="214" t="s">
        <v>75</v>
      </c>
      <c r="K14" s="215"/>
    </row>
    <row r="15" spans="1:11" ht="13.7" customHeight="1">
      <c r="A15" s="62" t="s">
        <v>26</v>
      </c>
      <c r="B15" s="59">
        <v>0</v>
      </c>
      <c r="C15" s="59">
        <v>0</v>
      </c>
      <c r="D15" s="59">
        <v>0</v>
      </c>
      <c r="E15" s="59">
        <v>0</v>
      </c>
      <c r="F15" s="59">
        <v>0</v>
      </c>
      <c r="G15" s="59">
        <v>0</v>
      </c>
      <c r="H15" s="59">
        <v>0</v>
      </c>
      <c r="I15" s="59">
        <v>0</v>
      </c>
      <c r="J15" s="214" t="s">
        <v>75</v>
      </c>
      <c r="K15" s="215"/>
    </row>
    <row r="16" spans="1:11" ht="13.7" customHeight="1">
      <c r="A16" s="62" t="s">
        <v>27</v>
      </c>
      <c r="B16" s="59">
        <v>0</v>
      </c>
      <c r="C16" s="59">
        <v>0</v>
      </c>
      <c r="D16" s="59">
        <v>0</v>
      </c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214" t="s">
        <v>75</v>
      </c>
      <c r="K16" s="215"/>
    </row>
    <row r="17" spans="1:11" ht="13.7" customHeight="1">
      <c r="A17" s="62" t="s">
        <v>28</v>
      </c>
      <c r="B17" s="59">
        <v>0</v>
      </c>
      <c r="C17" s="59">
        <v>0</v>
      </c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214" t="s">
        <v>75</v>
      </c>
      <c r="K17" s="215"/>
    </row>
    <row r="18" spans="1:11" ht="13.7" customHeight="1">
      <c r="A18" s="62" t="s">
        <v>29</v>
      </c>
      <c r="B18" s="59">
        <v>0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214" t="s">
        <v>75</v>
      </c>
      <c r="K18" s="215"/>
    </row>
    <row r="19" spans="1:11" ht="13.7" customHeight="1">
      <c r="A19" s="62" t="s">
        <v>30</v>
      </c>
      <c r="B19" s="59">
        <v>0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214" t="s">
        <v>75</v>
      </c>
      <c r="K19" s="215"/>
    </row>
    <row r="20" spans="1:11" ht="13.7" customHeight="1">
      <c r="A20" s="62" t="s">
        <v>31</v>
      </c>
      <c r="B20" s="59">
        <v>0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214" t="s">
        <v>75</v>
      </c>
      <c r="K20" s="215"/>
    </row>
    <row r="21" spans="1:11" ht="13.7" customHeight="1">
      <c r="A21" s="62" t="s">
        <v>32</v>
      </c>
      <c r="B21" s="59">
        <v>0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214" t="s">
        <v>75</v>
      </c>
      <c r="K21" s="215"/>
    </row>
    <row r="22" spans="1:11" ht="13.7" customHeight="1">
      <c r="A22" s="62" t="s">
        <v>33</v>
      </c>
      <c r="B22" s="59">
        <v>0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212" t="s">
        <v>75</v>
      </c>
      <c r="K22" s="213"/>
    </row>
    <row r="23" spans="1:11" ht="13.7" customHeight="1">
      <c r="A23" s="101">
        <v>2037</v>
      </c>
      <c r="B23" s="102">
        <v>0</v>
      </c>
      <c r="C23" s="102">
        <v>0</v>
      </c>
      <c r="D23" s="102">
        <v>0</v>
      </c>
      <c r="E23" s="102">
        <v>0</v>
      </c>
      <c r="F23" s="102">
        <v>0</v>
      </c>
      <c r="G23" s="102">
        <v>0</v>
      </c>
      <c r="H23" s="102">
        <v>0</v>
      </c>
      <c r="I23" s="102">
        <v>0</v>
      </c>
      <c r="J23" s="210" t="s">
        <v>75</v>
      </c>
      <c r="K23" s="211"/>
    </row>
  </sheetData>
  <mergeCells count="29">
    <mergeCell ref="B2:K2"/>
    <mergeCell ref="D3:H3"/>
    <mergeCell ref="F4:G4"/>
    <mergeCell ref="A2:A6"/>
    <mergeCell ref="B3:B6"/>
    <mergeCell ref="C3:C6"/>
    <mergeCell ref="D4:D6"/>
    <mergeCell ref="E4:E6"/>
    <mergeCell ref="F5:F6"/>
    <mergeCell ref="H4:H6"/>
    <mergeCell ref="I3:I6"/>
    <mergeCell ref="J3:K6"/>
    <mergeCell ref="J7:K7"/>
    <mergeCell ref="J8:K8"/>
    <mergeCell ref="J9:K9"/>
    <mergeCell ref="J10:K10"/>
    <mergeCell ref="J11:K11"/>
    <mergeCell ref="J12:K12"/>
    <mergeCell ref="J13:K13"/>
    <mergeCell ref="J14:K14"/>
    <mergeCell ref="J20:K20"/>
    <mergeCell ref="J21:K21"/>
    <mergeCell ref="J23:K23"/>
    <mergeCell ref="J22:K22"/>
    <mergeCell ref="J15:K15"/>
    <mergeCell ref="J16:K16"/>
    <mergeCell ref="J17:K17"/>
    <mergeCell ref="J18:K18"/>
    <mergeCell ref="J19:K19"/>
  </mergeCells>
  <pageMargins left="0.39370078740157483" right="0.39370078740157483" top="0.39370078740157483" bottom="0.39370078740157483" header="0" footer="0"/>
  <pageSetup paperSize="9" orientation="landscape" r:id="rId1"/>
  <headerFooter>
    <oddFooter>&amp;CStrona 9&amp;RPrzewodniczący Rady Gminy 
 Wiesław Szarek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9</vt:i4>
      </vt:variant>
      <vt:variant>
        <vt:lpstr>Zakresy nazwane</vt:lpstr>
      </vt:variant>
      <vt:variant>
        <vt:i4>3</vt:i4>
      </vt:variant>
    </vt:vector>
  </HeadingPairs>
  <TitlesOfParts>
    <vt:vector size="12" baseType="lpstr">
      <vt:lpstr>Strona 1</vt:lpstr>
      <vt:lpstr>Strona 2</vt:lpstr>
      <vt:lpstr>Strona 3</vt:lpstr>
      <vt:lpstr>Strona 4</vt:lpstr>
      <vt:lpstr>Strona 5</vt:lpstr>
      <vt:lpstr>Stron 6</vt:lpstr>
      <vt:lpstr>Strona 7</vt:lpstr>
      <vt:lpstr>Strona 8</vt:lpstr>
      <vt:lpstr>Strona 9</vt:lpstr>
      <vt:lpstr>'Strona 1'!Obszar_wydruku</vt:lpstr>
      <vt:lpstr>'Strona 2'!Obszar_wydruku</vt:lpstr>
      <vt:lpstr>'Strona 8'!Obszar_wydruku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Martyna Rogowiecka</cp:lastModifiedBy>
  <cp:lastPrinted>2022-05-23T12:32:16Z</cp:lastPrinted>
  <dcterms:created xsi:type="dcterms:W3CDTF">2009-06-17T07:33:19Z</dcterms:created>
  <dcterms:modified xsi:type="dcterms:W3CDTF">2022-05-23T12:32:27Z</dcterms:modified>
</cp:coreProperties>
</file>