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definedNames>
    <definedName name="_xlnm.Print_Area" localSheetId="0">'Strona 1'!$A$1:$Q$30</definedName>
    <definedName name="_xlnm.Print_Area" localSheetId="1">'Strona 2'!$A$1:$M$27</definedName>
    <definedName name="_xlnm.Print_Area" localSheetId="4">'Strona 5'!$A$1:$K$24</definedName>
    <definedName name="_xlnm.Print_Area" localSheetId="7">'Strona 8'!$A$1:$L$21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5"/>
  <c r="G10"/>
  <c r="G23" i="4" l="1"/>
  <c r="G22"/>
  <c r="G21"/>
  <c r="G20"/>
  <c r="G19"/>
  <c r="G18"/>
  <c r="G17"/>
  <c r="G16"/>
  <c r="G15"/>
  <c r="G14"/>
  <c r="G13"/>
  <c r="G12"/>
  <c r="G11"/>
  <c r="G10"/>
  <c r="G9"/>
  <c r="B27" i="2"/>
  <c r="D25" i="1"/>
  <c r="I24" i="5" s="1"/>
  <c r="J24" s="1"/>
  <c r="D12" i="1"/>
  <c r="C12" s="1"/>
  <c r="C25" l="1"/>
  <c r="G11" i="5"/>
  <c r="G12" s="1"/>
  <c r="G13" s="1"/>
  <c r="G14" s="1"/>
  <c r="G15" s="1"/>
  <c r="G16" s="1"/>
  <c r="G17" s="1"/>
  <c r="G18" s="1"/>
  <c r="G19" s="1"/>
  <c r="G20" s="1"/>
  <c r="G21" s="1"/>
  <c r="G22" s="1"/>
  <c r="G23" s="1"/>
  <c r="B24" i="3" l="1"/>
  <c r="C24" s="1"/>
  <c r="D23" i="1"/>
  <c r="I22" i="5" s="1"/>
  <c r="J22" s="1"/>
  <c r="B26" i="2" l="1"/>
  <c r="B25"/>
  <c r="B24"/>
  <c r="B23"/>
  <c r="B22"/>
  <c r="B21"/>
  <c r="B20"/>
  <c r="B19"/>
  <c r="B18"/>
  <c r="B17"/>
  <c r="B16"/>
  <c r="B15"/>
  <c r="B14"/>
  <c r="B13"/>
  <c r="B12"/>
  <c r="D24" i="1"/>
  <c r="I23" i="5" s="1"/>
  <c r="J23" s="1"/>
  <c r="D22" i="1"/>
  <c r="I21" i="5" s="1"/>
  <c r="J21" s="1"/>
  <c r="D21" i="1"/>
  <c r="I20" i="5" s="1"/>
  <c r="J20" s="1"/>
  <c r="D20" i="1"/>
  <c r="I19" i="5" s="1"/>
  <c r="J19" s="1"/>
  <c r="D19" i="1"/>
  <c r="I18" i="5" s="1"/>
  <c r="J18" s="1"/>
  <c r="D18" i="1"/>
  <c r="I17" i="5" s="1"/>
  <c r="J17" s="1"/>
  <c r="D17" i="1"/>
  <c r="I16" i="5" s="1"/>
  <c r="J16" s="1"/>
  <c r="D16" i="1"/>
  <c r="I15" i="5" s="1"/>
  <c r="J15" s="1"/>
  <c r="D15" i="1"/>
  <c r="I14" i="5" s="1"/>
  <c r="J14" s="1"/>
  <c r="D14" i="1"/>
  <c r="D13"/>
  <c r="I11" i="5"/>
  <c r="J11" s="1"/>
  <c r="D11" i="1"/>
  <c r="I10" i="5" s="1"/>
  <c r="J10" s="1"/>
  <c r="D10" i="1"/>
  <c r="I12" i="5" l="1"/>
  <c r="J12" s="1"/>
  <c r="I9"/>
  <c r="J9" s="1"/>
  <c r="I13"/>
  <c r="J13" s="1"/>
  <c r="C24" i="1"/>
  <c r="B23" i="3" s="1"/>
  <c r="M23" i="1"/>
  <c r="C23" s="1"/>
  <c r="B22" i="3" s="1"/>
  <c r="M22" i="1"/>
  <c r="C22" s="1"/>
  <c r="B21" i="3" s="1"/>
  <c r="M21" i="1"/>
  <c r="C21" s="1"/>
  <c r="B20" i="3" s="1"/>
  <c r="M20" i="1"/>
  <c r="C20" s="1"/>
  <c r="B19" i="3" s="1"/>
  <c r="M19" i="1"/>
  <c r="C19" s="1"/>
  <c r="B18" i="3" s="1"/>
  <c r="M18" i="1"/>
  <c r="C18" s="1"/>
  <c r="B17" i="3" s="1"/>
  <c r="M17" i="1"/>
  <c r="C17" s="1"/>
  <c r="B16" i="3" s="1"/>
  <c r="M16" i="1"/>
  <c r="C16" s="1"/>
  <c r="B15" i="3" s="1"/>
  <c r="C14" i="1"/>
  <c r="B13" i="3" s="1"/>
  <c r="C13" i="1"/>
  <c r="B12" i="3" s="1"/>
  <c r="B11"/>
  <c r="C11" i="1"/>
  <c r="B10" i="3" s="1"/>
  <c r="C10" i="1"/>
  <c r="B9" i="3" s="1"/>
  <c r="C15" i="1"/>
  <c r="B14" i="3" s="1"/>
  <c r="C23" l="1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<sst xmlns="http://schemas.openxmlformats.org/spreadsheetml/2006/main" count="492" uniqueCount="190">
  <si>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</si>
  <si>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</si>
  <si>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</si>
  <si>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</si>
  <si>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</si>
  <si>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</si>
  <si>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</si>
  <si>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</si>
  <si>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</si>
  <si>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</si>
  <si>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</si>
  <si>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</si>
  <si>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</si>
  <si>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</si>
  <si>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</si>
  <si>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</si>
  <si>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</si>
  <si>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</si>
  <si>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</si>
  <si>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</si>
  <si>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</si>
  <si>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</si>
  <si>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</si>
  <si>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</si>
  <si>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</si>
  <si>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</si>
  <si>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</si>
  <si>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</si>
  <si>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</si>
  <si>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</si>
  <si>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</si>
  <si>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</si>
  <si>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</si>
  <si>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</si>
  <si>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</si>
  <si>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</si>
  <si>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</si>
  <si>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</si>
  <si>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</si>
  <si>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</si>
  <si>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</si>
  <si>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</si>
  <si>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</si>
  <si>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</si>
  <si>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</si>
  <si>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</si>
  <si>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</si>
  <si>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</si>
  <si>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</si>
  <si>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</si>
  <si>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</si>
  <si>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</si>
  <si>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</si>
  <si>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</si>
  <si>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</si>
  <si>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</si>
  <si>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</si>
  <si>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</si>
  <si>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</si>
  <si>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</si>
  <si>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</si>
  <si>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</si>
  <si>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</si>
  <si>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</si>
  <si>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</si>
  <si>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</si>
  <si>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</si>
  <si>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</si>
  <si>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</si>
  <si>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</si>
  <si>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</si>
  <si>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</si>
  <si>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</si>
  <si>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</si>
  <si>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</si>
  <si>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</si>
  <si>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</si>
  <si>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</si>
  <si>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</si>
  <si>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</si>
  <si>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</si>
  <si>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</si>
  <si>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</si>
  <si>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</si>
  <si>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</si>
  <si>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</si>
  <si>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</si>
  <si>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</si>
  <si>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</si>
  <si>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</si>
  <si>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</si>
  <si>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</si>
  <si>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</si>
  <si>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</si>
  <si>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</si>
  <si>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</si>
  <si>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</si>
  <si>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</si>
  <si>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</si>
  <si>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</si>
  <si>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</si>
  <si>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</si>
  <si>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</si>
  <si>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</si>
  <si>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</si>
  <si>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</si>
  <si>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</si>
  <si>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</si>
  <si>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</si>
  <si>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</si>
  <si>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</si>
  <si>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</si>
  <si>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</si>
  <si>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</si>
  <si>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</si>
  <si>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</si>
  <si>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</si>
  <si>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</si>
  <si>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</si>
  <si>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</si>
  <si>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</si>
  <si>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</si>
  <si>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</si>
  <si>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</si>
  <si>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</si>
  <si>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</si>
  <si>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</si>
  <si>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</si>
  <si>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</si>
  <si>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</si>
  <si>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</si>
  <si>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</si>
  <si>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</si>
  <si>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</si>
  <si>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</si>
  <si>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</si>
  <si>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</si>
  <si>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</si>
  <si>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</si>
  <si>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</si>
  <si>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</si>
  <si>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</si>
  <si>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</si>
  <si>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</si>
  <si>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</si>
  <si>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</si>
  <si>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</si>
  <si>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</si>
  <si>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</si>
  <si>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</si>
  <si>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</si>
  <si>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</si>
  <si>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</si>
  <si>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</si>
  <si>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</si>
  <si>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</si>
  <si>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</si>
  <si>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</si>
  <si>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</si>
  <si>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</si>
  <si>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</si>
  <si>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</si>
  <si>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</si>
  <si>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</si>
  <si>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</si>
  <si>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</si>
  <si>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</si>
  <si>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</si>
  <si>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</si>
  <si>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</si>
  <si>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</si>
  <si>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</si>
  <si>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</si>
  <si>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</si>
  <si>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</si>
  <si>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</si>
  <si>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</si>
  <si>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</si>
  <si>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</si>
  <si>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</si>
  <si>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</si>
  <si>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</si>
  <si>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</si>
  <si>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</si>
  <si>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</si>
  <si>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</si>
  <si>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</si>
  <si>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wolne środki o których mowa w art. 217  ust. 2 pkt 5 ustawy</t>
  </si>
  <si>
    <t>wolne środki o których mowa w art. 217  ust. 2 pkt 8 ustawy</t>
  </si>
  <si>
    <t>WIELOLETNIA PROGNOZA FINANSOWA GMINY MRĄGOWO NA LATA 2022-2037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</si>
</sst>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4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0" fontId="7" fillId="24" borderId="19" xfId="0" applyFont="1" applyFill="1" applyBorder="1" applyAlignment="1">
      <alignment horizontal="center" vertical="center" wrapText="1"/>
    </xf>
    <xf numFmtId="0" fontId="7" fillId="24" borderId="23" xfId="0" applyFont="1" applyFill="1" applyBorder="1" applyAlignment="1">
      <alignment horizontal="center" vertical="center" wrapText="1"/>
    </xf>
    <xf numFmtId="0" fontId="3" fillId="23" borderId="2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20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8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7" borderId="29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0" fontId="3" fillId="15" borderId="33" xfId="0" applyFont="1" applyFill="1" applyBorder="1" applyAlignment="1">
      <alignment horizontal="center" vertical="center" wrapText="1"/>
    </xf>
    <xf numFmtId="39" fontId="3" fillId="17" borderId="34" xfId="0" applyNumberFormat="1" applyFont="1" applyFill="1" applyBorder="1" applyAlignment="1">
      <alignment horizontal="right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164" fontId="0" fillId="2" borderId="0" xfId="0" applyNumberFormat="1" applyFill="1" applyAlignment="1">
      <alignment horizontal="left" vertical="top" wrapText="1"/>
    </xf>
    <xf numFmtId="39" fontId="12" fillId="2" borderId="0" xfId="0" applyNumberFormat="1" applyFont="1" applyFill="1" applyAlignment="1">
      <alignment horizontal="left" vertical="top" wrapText="1"/>
    </xf>
    <xf numFmtId="164" fontId="13" fillId="2" borderId="0" xfId="0" applyNumberFormat="1" applyFont="1" applyFill="1" applyAlignment="1">
      <alignment horizontal="left" vertical="top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0" fontId="0" fillId="2" borderId="4" xfId="0" applyFill="1" applyBorder="1" applyAlignment="1">
      <alignment horizontal="left" vertical="top" wrapText="1"/>
    </xf>
    <xf numFmtId="39" fontId="3" fillId="11" borderId="5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5" xfId="0" applyNumberFormat="1" applyFont="1" applyFill="1" applyBorder="1" applyAlignment="1">
      <alignment horizontal="right" vertical="center" wrapText="1"/>
    </xf>
    <xf numFmtId="0" fontId="3" fillId="23" borderId="39" xfId="0" applyFont="1" applyFill="1" applyBorder="1" applyAlignment="1">
      <alignment horizontal="center" vertical="center" wrapText="1"/>
    </xf>
    <xf numFmtId="10" fontId="3" fillId="25" borderId="43" xfId="0" applyNumberFormat="1" applyFont="1" applyFill="1" applyBorder="1" applyAlignment="1">
      <alignment horizontal="center" vertical="center" wrapText="1"/>
    </xf>
    <xf numFmtId="10" fontId="3" fillId="25" borderId="5" xfId="0" applyNumberFormat="1" applyFont="1" applyFill="1" applyBorder="1" applyAlignment="1">
      <alignment horizontal="center" vertical="center" wrapText="1"/>
    </xf>
    <xf numFmtId="39" fontId="3" fillId="25" borderId="5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5" xfId="0" applyNumberFormat="1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39" fontId="3" fillId="31" borderId="5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5" xfId="0" applyNumberFormat="1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5" fillId="34" borderId="37" xfId="0" applyNumberFormat="1" applyFont="1" applyFill="1" applyBorder="1" applyAlignment="1">
      <alignment horizontal="right" vertical="center" wrapText="1"/>
    </xf>
    <xf numFmtId="39" fontId="5" fillId="34" borderId="38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6" xfId="0" applyNumberFormat="1" applyFont="1" applyFill="1" applyBorder="1" applyAlignment="1">
      <alignment horizontal="right" vertical="center" wrapText="1"/>
    </xf>
    <xf numFmtId="0" fontId="3" fillId="35" borderId="15" xfId="0" applyFont="1" applyFill="1" applyBorder="1" applyAlignment="1">
      <alignment horizontal="center" vertical="center" wrapText="1"/>
    </xf>
    <xf numFmtId="0" fontId="3" fillId="35" borderId="3" xfId="0" applyFont="1" applyFill="1" applyBorder="1" applyAlignment="1">
      <alignment horizontal="center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35" borderId="16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39" fontId="3" fillId="7" borderId="29" xfId="0" applyNumberFormat="1" applyFont="1" applyFill="1" applyBorder="1" applyAlignment="1">
      <alignment horizontal="right" vertical="center" wrapText="1"/>
    </xf>
    <xf numFmtId="39" fontId="3" fillId="7" borderId="30" xfId="0" applyNumberFormat="1" applyFont="1" applyFill="1" applyBorder="1" applyAlignment="1">
      <alignment horizontal="right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39" fontId="3" fillId="11" borderId="40" xfId="0" applyNumberFormat="1" applyFont="1" applyFill="1" applyBorder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41" xfId="0" applyNumberFormat="1" applyFont="1" applyFill="1" applyBorder="1" applyAlignment="1">
      <alignment horizontal="right" vertical="center" wrapText="1"/>
    </xf>
    <xf numFmtId="39" fontId="3" fillId="14" borderId="42" xfId="0" applyNumberFormat="1" applyFont="1" applyFill="1" applyBorder="1" applyAlignment="1">
      <alignment horizontal="right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35" xfId="0" applyNumberFormat="1" applyFont="1" applyFill="1" applyBorder="1" applyAlignment="1">
      <alignment horizontal="right" vertical="center" wrapText="1"/>
    </xf>
    <xf numFmtId="39" fontId="3" fillId="17" borderId="36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18" xfId="0" applyNumberFormat="1" applyFont="1" applyFill="1" applyBorder="1" applyAlignment="1">
      <alignment horizontal="right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21" xfId="0" applyFont="1" applyFill="1" applyBorder="1" applyAlignment="1">
      <alignment horizontal="center" vertical="center" wrapText="1"/>
    </xf>
    <xf numFmtId="0" fontId="3" fillId="23" borderId="2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3" fillId="26" borderId="2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26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41" xfId="0" applyNumberFormat="1" applyFont="1" applyFill="1" applyBorder="1" applyAlignment="1">
      <alignment horizontal="center" vertical="center" wrapText="1"/>
    </xf>
    <xf numFmtId="39" fontId="3" fillId="28" borderId="42" xfId="0" applyNumberFormat="1" applyFont="1" applyFill="1" applyBorder="1" applyAlignment="1">
      <alignment horizontal="center" vertical="center" wrapText="1"/>
    </xf>
    <xf numFmtId="0" fontId="3" fillId="29" borderId="2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26" xfId="0" applyFont="1" applyFill="1" applyBorder="1" applyAlignment="1">
      <alignment horizontal="center" vertical="center" wrapText="1"/>
    </xf>
    <xf numFmtId="0" fontId="3" fillId="29" borderId="2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41" xfId="0" applyNumberFormat="1" applyFont="1" applyFill="1" applyBorder="1" applyAlignment="1">
      <alignment horizontal="right" vertical="center" wrapText="1"/>
    </xf>
    <xf numFmtId="39" fontId="3" fillId="31" borderId="40" xfId="0" applyNumberFormat="1" applyFont="1" applyFill="1" applyBorder="1" applyAlignment="1">
      <alignment horizontal="right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41" xfId="0" applyNumberFormat="1" applyFont="1" applyFill="1" applyBorder="1" applyAlignment="1">
      <alignment horizontal="center" vertical="center" wrapText="1"/>
    </xf>
    <xf numFmtId="39" fontId="3" fillId="34" borderId="42" xfId="0" applyNumberFormat="1" applyFont="1" applyFill="1" applyBorder="1" applyAlignment="1">
      <alignment horizontal="center" vertical="center" wrapText="1"/>
    </xf>
    <xf numFmtId="39" fontId="3" fillId="34" borderId="31" xfId="0" applyNumberFormat="1" applyFont="1" applyFill="1" applyBorder="1" applyAlignment="1">
      <alignment horizontal="center" vertical="center" wrapText="1"/>
    </xf>
    <xf numFmtId="39" fontId="3" fillId="34" borderId="32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0"/>
  <sheetViews>
    <sheetView tabSelected="1" view="pageBreakPreview" zoomScale="60" zoomScaleNormal="100" workbookViewId="0">
      <selection activeCell="S45" sqref="S44:S45"/>
    </sheetView>
  </sheetViews>
  <sheetFormatPr defaultRowHeight="10.5"/>
  <cols>
    <col min="1" max="1" width="4.5" customWidth="1"/>
    <col min="2" max="2" width="3.33203125" customWidth="1"/>
    <col min="3" max="3" width="19" customWidth="1"/>
    <col min="4" max="4" width="18.6640625" customWidth="1"/>
    <col min="5" max="5" width="17.1640625" customWidth="1"/>
    <col min="6" max="6" width="17.8320312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8.33203125" customWidth="1"/>
    <col min="12" max="12" width="17.33203125" customWidth="1"/>
    <col min="13" max="13" width="7.1640625" customWidth="1"/>
    <col min="14" max="14" width="10.83203125" customWidth="1"/>
    <col min="15" max="15" width="17.33203125" customWidth="1"/>
    <col min="16" max="16" width="8.83203125" customWidth="1"/>
    <col min="17" max="17" width="8.5" customWidth="1"/>
    <col min="18" max="18" width="2.6640625" customWidth="1"/>
    <col min="19" max="19" width="22.1640625" customWidth="1"/>
    <col min="20" max="20" width="16.5" customWidth="1"/>
  </cols>
  <sheetData>
    <row r="1" spans="1:20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12" t="s">
        <v>184</v>
      </c>
      <c r="P1" s="112"/>
      <c r="Q1" s="112"/>
    </row>
    <row r="2" spans="1:20" ht="12.75" customHeight="1">
      <c r="B2" s="1"/>
      <c r="C2" s="1"/>
      <c r="D2" s="1"/>
      <c r="E2" s="1"/>
      <c r="F2" s="1"/>
      <c r="G2" s="1"/>
      <c r="H2" s="1"/>
      <c r="I2" s="1"/>
    </row>
    <row r="3" spans="1:20" ht="33" customHeight="1">
      <c r="A3" s="111" t="s">
        <v>189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20" ht="16.5" customHeight="1" thickBot="1">
      <c r="B4" s="3" t="s">
        <v>0</v>
      </c>
      <c r="C4" s="3"/>
      <c r="D4" s="3"/>
      <c r="E4" s="3"/>
      <c r="F4" s="3"/>
      <c r="G4" s="3"/>
    </row>
    <row r="5" spans="1:20" ht="24" customHeight="1">
      <c r="A5" s="118" t="s">
        <v>129</v>
      </c>
      <c r="B5" s="119"/>
      <c r="C5" s="122" t="s">
        <v>130</v>
      </c>
      <c r="D5" s="113" t="s">
        <v>1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4"/>
    </row>
    <row r="6" spans="1:20" ht="22.5" customHeight="1">
      <c r="A6" s="120"/>
      <c r="B6" s="121"/>
      <c r="C6" s="117"/>
      <c r="D6" s="117" t="s">
        <v>131</v>
      </c>
      <c r="E6" s="115" t="s">
        <v>1</v>
      </c>
      <c r="F6" s="115"/>
      <c r="G6" s="115"/>
      <c r="H6" s="115"/>
      <c r="I6" s="115"/>
      <c r="J6" s="115"/>
      <c r="K6" s="115"/>
      <c r="L6" s="115"/>
      <c r="M6" s="117" t="s">
        <v>135</v>
      </c>
      <c r="N6" s="117"/>
      <c r="O6" s="115" t="s">
        <v>2</v>
      </c>
      <c r="P6" s="115"/>
      <c r="Q6" s="116"/>
    </row>
    <row r="7" spans="1:20" ht="34.5" customHeight="1">
      <c r="A7" s="120"/>
      <c r="B7" s="121"/>
      <c r="C7" s="117"/>
      <c r="D7" s="117"/>
      <c r="E7" s="115" t="s">
        <v>3</v>
      </c>
      <c r="F7" s="115" t="s">
        <v>4</v>
      </c>
      <c r="G7" s="117" t="s">
        <v>132</v>
      </c>
      <c r="H7" s="117"/>
      <c r="I7" s="117" t="s">
        <v>133</v>
      </c>
      <c r="J7" s="117"/>
      <c r="K7" s="117" t="s">
        <v>134</v>
      </c>
      <c r="L7" s="9" t="s">
        <v>2</v>
      </c>
      <c r="M7" s="117"/>
      <c r="N7" s="117"/>
      <c r="O7" s="117" t="s">
        <v>136</v>
      </c>
      <c r="P7" s="115" t="s">
        <v>5</v>
      </c>
      <c r="Q7" s="116"/>
    </row>
    <row r="8" spans="1:20" ht="81" customHeight="1">
      <c r="A8" s="120"/>
      <c r="B8" s="121"/>
      <c r="C8" s="117"/>
      <c r="D8" s="117"/>
      <c r="E8" s="115"/>
      <c r="F8" s="115"/>
      <c r="G8" s="117"/>
      <c r="H8" s="117"/>
      <c r="I8" s="117"/>
      <c r="J8" s="117"/>
      <c r="K8" s="117"/>
      <c r="L8" s="10" t="s">
        <v>6</v>
      </c>
      <c r="M8" s="117"/>
      <c r="N8" s="117"/>
      <c r="O8" s="117"/>
      <c r="P8" s="115"/>
      <c r="Q8" s="116"/>
    </row>
    <row r="9" spans="1:20" ht="13.9" customHeight="1">
      <c r="A9" s="123" t="s">
        <v>7</v>
      </c>
      <c r="B9" s="124"/>
      <c r="C9" s="38" t="s">
        <v>8</v>
      </c>
      <c r="D9" s="38" t="s">
        <v>9</v>
      </c>
      <c r="E9" s="38" t="s">
        <v>10</v>
      </c>
      <c r="F9" s="38" t="s">
        <v>11</v>
      </c>
      <c r="G9" s="124" t="s">
        <v>12</v>
      </c>
      <c r="H9" s="124"/>
      <c r="I9" s="124" t="s">
        <v>13</v>
      </c>
      <c r="J9" s="124"/>
      <c r="K9" s="38" t="s">
        <v>14</v>
      </c>
      <c r="L9" s="38" t="s">
        <v>15</v>
      </c>
      <c r="M9" s="124" t="s">
        <v>16</v>
      </c>
      <c r="N9" s="124"/>
      <c r="O9" s="38" t="s">
        <v>17</v>
      </c>
      <c r="P9" s="124" t="s">
        <v>18</v>
      </c>
      <c r="Q9" s="125"/>
    </row>
    <row r="10" spans="1:20" ht="13.7" customHeight="1">
      <c r="A10" s="126" t="s">
        <v>19</v>
      </c>
      <c r="B10" s="127"/>
      <c r="C10" s="68">
        <f t="shared" ref="C10:C24" si="0">SUM(D10,M10)</f>
        <v>53848045</v>
      </c>
      <c r="D10" s="68">
        <f t="shared" ref="D10:D24" si="1">SUM(E10:K10)</f>
        <v>37859084</v>
      </c>
      <c r="E10" s="8">
        <v>5502798</v>
      </c>
      <c r="F10" s="8">
        <v>1000000</v>
      </c>
      <c r="G10" s="128">
        <v>7763626</v>
      </c>
      <c r="H10" s="128"/>
      <c r="I10" s="128">
        <v>8548918</v>
      </c>
      <c r="J10" s="128"/>
      <c r="K10" s="8">
        <v>15043742</v>
      </c>
      <c r="L10" s="8">
        <v>6515965</v>
      </c>
      <c r="M10" s="128">
        <v>15988961</v>
      </c>
      <c r="N10" s="128"/>
      <c r="O10" s="8">
        <v>2000500</v>
      </c>
      <c r="P10" s="128">
        <v>13988461</v>
      </c>
      <c r="Q10" s="129"/>
      <c r="S10" s="85"/>
      <c r="T10" s="83"/>
    </row>
    <row r="11" spans="1:20" ht="13.7" customHeight="1">
      <c r="A11" s="126" t="s">
        <v>20</v>
      </c>
      <c r="B11" s="127"/>
      <c r="C11" s="68">
        <f t="shared" si="0"/>
        <v>41432670</v>
      </c>
      <c r="D11" s="68">
        <f t="shared" si="1"/>
        <v>33153570</v>
      </c>
      <c r="E11" s="8">
        <v>5700000</v>
      </c>
      <c r="F11" s="8">
        <v>1200000</v>
      </c>
      <c r="G11" s="128">
        <v>7600000</v>
      </c>
      <c r="H11" s="128"/>
      <c r="I11" s="128">
        <v>4153570</v>
      </c>
      <c r="J11" s="128"/>
      <c r="K11" s="8">
        <v>14500000</v>
      </c>
      <c r="L11" s="8">
        <v>6596400</v>
      </c>
      <c r="M11" s="128">
        <v>8279100</v>
      </c>
      <c r="N11" s="128"/>
      <c r="O11" s="8">
        <v>2000000</v>
      </c>
      <c r="P11" s="128">
        <v>1500000</v>
      </c>
      <c r="Q11" s="129"/>
      <c r="S11" s="83"/>
    </row>
    <row r="12" spans="1:20" ht="13.7" customHeight="1">
      <c r="A12" s="126" t="s">
        <v>21</v>
      </c>
      <c r="B12" s="127"/>
      <c r="C12" s="68">
        <f>SUM(D12,M12)</f>
        <v>37200000</v>
      </c>
      <c r="D12" s="68">
        <f>SUM(E12:K12)</f>
        <v>35500000</v>
      </c>
      <c r="E12" s="8">
        <v>6000000</v>
      </c>
      <c r="F12" s="8">
        <v>1250000</v>
      </c>
      <c r="G12" s="128">
        <v>8150000</v>
      </c>
      <c r="H12" s="128"/>
      <c r="I12" s="128">
        <v>5100000</v>
      </c>
      <c r="J12" s="128"/>
      <c r="K12" s="8">
        <v>15000000</v>
      </c>
      <c r="L12" s="8">
        <v>6600000</v>
      </c>
      <c r="M12" s="128">
        <v>1700000</v>
      </c>
      <c r="N12" s="128"/>
      <c r="O12" s="8">
        <v>500000</v>
      </c>
      <c r="P12" s="128">
        <v>500000</v>
      </c>
      <c r="Q12" s="129"/>
      <c r="S12" s="109"/>
      <c r="T12" s="110"/>
    </row>
    <row r="13" spans="1:20" ht="13.7" customHeight="1">
      <c r="A13" s="126" t="s">
        <v>22</v>
      </c>
      <c r="B13" s="127"/>
      <c r="C13" s="68">
        <f t="shared" si="0"/>
        <v>37500000</v>
      </c>
      <c r="D13" s="68">
        <f t="shared" si="1"/>
        <v>37000000</v>
      </c>
      <c r="E13" s="8">
        <v>6100000</v>
      </c>
      <c r="F13" s="8">
        <v>1500000</v>
      </c>
      <c r="G13" s="128">
        <v>8150000</v>
      </c>
      <c r="H13" s="128"/>
      <c r="I13" s="128">
        <v>5600000</v>
      </c>
      <c r="J13" s="128"/>
      <c r="K13" s="8">
        <v>15650000</v>
      </c>
      <c r="L13" s="8">
        <v>6700000</v>
      </c>
      <c r="M13" s="128">
        <v>500000</v>
      </c>
      <c r="N13" s="128"/>
      <c r="O13" s="8">
        <v>500000</v>
      </c>
      <c r="P13" s="128">
        <v>0</v>
      </c>
      <c r="Q13" s="129"/>
      <c r="S13" s="83"/>
    </row>
    <row r="14" spans="1:20" ht="13.7" customHeight="1">
      <c r="A14" s="126" t="s">
        <v>23</v>
      </c>
      <c r="B14" s="127"/>
      <c r="C14" s="68">
        <f t="shared" si="0"/>
        <v>38700000</v>
      </c>
      <c r="D14" s="68">
        <f t="shared" si="1"/>
        <v>38200000</v>
      </c>
      <c r="E14" s="8">
        <v>6200000</v>
      </c>
      <c r="F14" s="8">
        <v>1600000</v>
      </c>
      <c r="G14" s="128">
        <v>8200000</v>
      </c>
      <c r="H14" s="128"/>
      <c r="I14" s="128">
        <v>6750000</v>
      </c>
      <c r="J14" s="128"/>
      <c r="K14" s="8">
        <v>15450000</v>
      </c>
      <c r="L14" s="8">
        <v>6800000</v>
      </c>
      <c r="M14" s="128">
        <v>500000</v>
      </c>
      <c r="N14" s="128"/>
      <c r="O14" s="8">
        <v>500000</v>
      </c>
      <c r="P14" s="128">
        <v>0</v>
      </c>
      <c r="Q14" s="129"/>
    </row>
    <row r="15" spans="1:20" ht="13.7" customHeight="1">
      <c r="A15" s="126" t="s">
        <v>24</v>
      </c>
      <c r="B15" s="127"/>
      <c r="C15" s="68">
        <f t="shared" si="0"/>
        <v>40378000</v>
      </c>
      <c r="D15" s="68">
        <f t="shared" si="1"/>
        <v>39878000</v>
      </c>
      <c r="E15" s="8">
        <v>6900000</v>
      </c>
      <c r="F15" s="8">
        <v>1628000</v>
      </c>
      <c r="G15" s="128">
        <v>8350000</v>
      </c>
      <c r="H15" s="128"/>
      <c r="I15" s="128">
        <v>6900000</v>
      </c>
      <c r="J15" s="128"/>
      <c r="K15" s="8">
        <v>16100000</v>
      </c>
      <c r="L15" s="8">
        <v>6900000</v>
      </c>
      <c r="M15" s="128">
        <v>500000</v>
      </c>
      <c r="N15" s="128"/>
      <c r="O15" s="8">
        <v>50000</v>
      </c>
      <c r="P15" s="128">
        <v>0</v>
      </c>
      <c r="Q15" s="129"/>
    </row>
    <row r="16" spans="1:20" ht="13.7" customHeight="1">
      <c r="A16" s="126" t="s">
        <v>25</v>
      </c>
      <c r="B16" s="127"/>
      <c r="C16" s="68">
        <f t="shared" si="0"/>
        <v>40020000</v>
      </c>
      <c r="D16" s="68">
        <f t="shared" si="1"/>
        <v>39970000</v>
      </c>
      <c r="E16" s="8">
        <v>6600000</v>
      </c>
      <c r="F16" s="8">
        <v>1650000</v>
      </c>
      <c r="G16" s="128">
        <v>8600000</v>
      </c>
      <c r="H16" s="128"/>
      <c r="I16" s="128">
        <v>6920000</v>
      </c>
      <c r="J16" s="128"/>
      <c r="K16" s="8">
        <v>16200000</v>
      </c>
      <c r="L16" s="8">
        <v>7000000</v>
      </c>
      <c r="M16" s="128">
        <f t="shared" ref="M16:M23" si="2">SUM(O16:Q16)</f>
        <v>50000</v>
      </c>
      <c r="N16" s="128"/>
      <c r="O16" s="8">
        <v>50000</v>
      </c>
      <c r="P16" s="128">
        <v>0</v>
      </c>
      <c r="Q16" s="129"/>
    </row>
    <row r="17" spans="1:28" ht="13.7" customHeight="1">
      <c r="A17" s="126" t="s">
        <v>26</v>
      </c>
      <c r="B17" s="127"/>
      <c r="C17" s="68">
        <f t="shared" si="0"/>
        <v>39950000</v>
      </c>
      <c r="D17" s="68">
        <f t="shared" si="1"/>
        <v>39900000</v>
      </c>
      <c r="E17" s="8">
        <v>6700000</v>
      </c>
      <c r="F17" s="8">
        <v>1700000</v>
      </c>
      <c r="G17" s="128">
        <v>8350000</v>
      </c>
      <c r="H17" s="128"/>
      <c r="I17" s="128">
        <v>6950000</v>
      </c>
      <c r="J17" s="128"/>
      <c r="K17" s="8">
        <v>16200000</v>
      </c>
      <c r="L17" s="8">
        <v>7100000</v>
      </c>
      <c r="M17" s="128">
        <f t="shared" si="2"/>
        <v>50000</v>
      </c>
      <c r="N17" s="128"/>
      <c r="O17" s="8">
        <v>50000</v>
      </c>
      <c r="P17" s="128">
        <v>0</v>
      </c>
      <c r="Q17" s="129"/>
    </row>
    <row r="18" spans="1:28" ht="13.7" customHeight="1">
      <c r="A18" s="126" t="s">
        <v>27</v>
      </c>
      <c r="B18" s="127"/>
      <c r="C18" s="68">
        <f t="shared" si="0"/>
        <v>40150000</v>
      </c>
      <c r="D18" s="68">
        <f t="shared" si="1"/>
        <v>40100000</v>
      </c>
      <c r="E18" s="8">
        <v>6800000</v>
      </c>
      <c r="F18" s="8">
        <v>1720000</v>
      </c>
      <c r="G18" s="128">
        <v>8400000</v>
      </c>
      <c r="H18" s="128"/>
      <c r="I18" s="128">
        <v>6980000</v>
      </c>
      <c r="J18" s="128"/>
      <c r="K18" s="8">
        <v>16200000</v>
      </c>
      <c r="L18" s="8">
        <v>7200000</v>
      </c>
      <c r="M18" s="128">
        <f t="shared" si="2"/>
        <v>50000</v>
      </c>
      <c r="N18" s="128"/>
      <c r="O18" s="8">
        <v>50000</v>
      </c>
      <c r="P18" s="128">
        <v>0</v>
      </c>
      <c r="Q18" s="129"/>
    </row>
    <row r="19" spans="1:28" ht="13.7" customHeight="1">
      <c r="A19" s="126" t="s">
        <v>28</v>
      </c>
      <c r="B19" s="127"/>
      <c r="C19" s="68">
        <f t="shared" si="0"/>
        <v>40350000</v>
      </c>
      <c r="D19" s="68">
        <f t="shared" si="1"/>
        <v>40300000</v>
      </c>
      <c r="E19" s="8">
        <v>6900000</v>
      </c>
      <c r="F19" s="8">
        <v>1750000</v>
      </c>
      <c r="G19" s="128">
        <v>8450000</v>
      </c>
      <c r="H19" s="128"/>
      <c r="I19" s="128">
        <v>7000000</v>
      </c>
      <c r="J19" s="128"/>
      <c r="K19" s="8">
        <v>16200000</v>
      </c>
      <c r="L19" s="8">
        <v>7300000</v>
      </c>
      <c r="M19" s="128">
        <f t="shared" si="2"/>
        <v>50000</v>
      </c>
      <c r="N19" s="128"/>
      <c r="O19" s="8">
        <v>50000</v>
      </c>
      <c r="P19" s="128">
        <v>0</v>
      </c>
      <c r="Q19" s="129"/>
    </row>
    <row r="20" spans="1:28" ht="13.7" customHeight="1">
      <c r="A20" s="130" t="s">
        <v>29</v>
      </c>
      <c r="B20" s="131"/>
      <c r="C20" s="78">
        <f t="shared" si="0"/>
        <v>38980000</v>
      </c>
      <c r="D20" s="78">
        <f t="shared" si="1"/>
        <v>38930000</v>
      </c>
      <c r="E20" s="78">
        <v>6900000</v>
      </c>
      <c r="F20" s="78">
        <v>1650000</v>
      </c>
      <c r="G20" s="132">
        <v>8500000</v>
      </c>
      <c r="H20" s="132"/>
      <c r="I20" s="132">
        <v>6200000</v>
      </c>
      <c r="J20" s="132"/>
      <c r="K20" s="78">
        <v>15680000</v>
      </c>
      <c r="L20" s="78">
        <v>7400000</v>
      </c>
      <c r="M20" s="132">
        <f t="shared" si="2"/>
        <v>50000</v>
      </c>
      <c r="N20" s="132"/>
      <c r="O20" s="78">
        <v>50000</v>
      </c>
      <c r="P20" s="132">
        <v>0</v>
      </c>
      <c r="Q20" s="133"/>
    </row>
    <row r="21" spans="1:28" ht="13.7" customHeight="1">
      <c r="A21" s="126" t="s">
        <v>30</v>
      </c>
      <c r="B21" s="127"/>
      <c r="C21" s="68">
        <f t="shared" si="0"/>
        <v>39550000</v>
      </c>
      <c r="D21" s="68">
        <f t="shared" si="1"/>
        <v>39500000</v>
      </c>
      <c r="E21" s="8">
        <v>7300000</v>
      </c>
      <c r="F21" s="8">
        <v>1700000</v>
      </c>
      <c r="G21" s="128">
        <v>8550000</v>
      </c>
      <c r="H21" s="128"/>
      <c r="I21" s="128">
        <v>6250000</v>
      </c>
      <c r="J21" s="128"/>
      <c r="K21" s="8">
        <v>15700000</v>
      </c>
      <c r="L21" s="8">
        <v>7500000</v>
      </c>
      <c r="M21" s="128">
        <f t="shared" si="2"/>
        <v>50000</v>
      </c>
      <c r="N21" s="128"/>
      <c r="O21" s="8">
        <v>50000</v>
      </c>
      <c r="P21" s="128">
        <v>0</v>
      </c>
      <c r="Q21" s="129"/>
    </row>
    <row r="22" spans="1:28" ht="13.7" customHeight="1">
      <c r="A22" s="126" t="s">
        <v>31</v>
      </c>
      <c r="B22" s="127"/>
      <c r="C22" s="68">
        <f t="shared" si="0"/>
        <v>39750000</v>
      </c>
      <c r="D22" s="68">
        <f t="shared" si="1"/>
        <v>39700000</v>
      </c>
      <c r="E22" s="8">
        <v>7350000</v>
      </c>
      <c r="F22" s="8">
        <v>1700000</v>
      </c>
      <c r="G22" s="128">
        <v>8600000</v>
      </c>
      <c r="H22" s="128"/>
      <c r="I22" s="128">
        <v>6300000</v>
      </c>
      <c r="J22" s="128"/>
      <c r="K22" s="8">
        <v>15750000</v>
      </c>
      <c r="L22" s="8">
        <v>7600000</v>
      </c>
      <c r="M22" s="128">
        <f t="shared" si="2"/>
        <v>50000</v>
      </c>
      <c r="N22" s="128"/>
      <c r="O22" s="8">
        <v>50000</v>
      </c>
      <c r="P22" s="128">
        <v>0</v>
      </c>
      <c r="Q22" s="129"/>
    </row>
    <row r="23" spans="1:28" ht="13.7" customHeight="1">
      <c r="A23" s="135" t="s">
        <v>32</v>
      </c>
      <c r="B23" s="136"/>
      <c r="C23" s="77">
        <f t="shared" si="0"/>
        <v>39750000</v>
      </c>
      <c r="D23" s="77">
        <f t="shared" si="1"/>
        <v>39700000</v>
      </c>
      <c r="E23" s="77">
        <v>7350000</v>
      </c>
      <c r="F23" s="77">
        <v>1700000</v>
      </c>
      <c r="G23" s="137">
        <v>8600000</v>
      </c>
      <c r="H23" s="137"/>
      <c r="I23" s="137">
        <v>6300000</v>
      </c>
      <c r="J23" s="137"/>
      <c r="K23" s="77">
        <v>15750000</v>
      </c>
      <c r="L23" s="77">
        <v>7700000</v>
      </c>
      <c r="M23" s="137">
        <f t="shared" si="2"/>
        <v>50000</v>
      </c>
      <c r="N23" s="137"/>
      <c r="O23" s="77">
        <v>50000</v>
      </c>
      <c r="P23" s="137">
        <v>0</v>
      </c>
      <c r="Q23" s="138"/>
    </row>
    <row r="24" spans="1:28" s="89" customFormat="1" ht="13.7" customHeight="1">
      <c r="A24" s="115" t="s">
        <v>33</v>
      </c>
      <c r="B24" s="115"/>
      <c r="C24" s="107">
        <f t="shared" si="0"/>
        <v>39350000</v>
      </c>
      <c r="D24" s="107">
        <f t="shared" si="1"/>
        <v>39300000</v>
      </c>
      <c r="E24" s="107">
        <v>7150000</v>
      </c>
      <c r="F24" s="107">
        <v>1500000</v>
      </c>
      <c r="G24" s="139">
        <v>8600000</v>
      </c>
      <c r="H24" s="139"/>
      <c r="I24" s="139">
        <v>6300000</v>
      </c>
      <c r="J24" s="139"/>
      <c r="K24" s="107">
        <v>15750000</v>
      </c>
      <c r="L24" s="107">
        <v>7800000</v>
      </c>
      <c r="M24" s="139">
        <v>50000</v>
      </c>
      <c r="N24" s="139"/>
      <c r="O24" s="107">
        <v>50000</v>
      </c>
      <c r="P24" s="139">
        <v>0</v>
      </c>
      <c r="Q24" s="139"/>
    </row>
    <row r="25" spans="1:28" s="89" customFormat="1" ht="13.7" customHeight="1">
      <c r="A25" s="115">
        <v>2037</v>
      </c>
      <c r="B25" s="115"/>
      <c r="C25" s="107">
        <f t="shared" ref="C25" si="3">SUM(D25,M25)</f>
        <v>39350000</v>
      </c>
      <c r="D25" s="107">
        <f t="shared" ref="D25" si="4">SUM(E25:K25)</f>
        <v>39300000</v>
      </c>
      <c r="E25" s="107">
        <v>7150000</v>
      </c>
      <c r="F25" s="107">
        <v>1500000</v>
      </c>
      <c r="G25" s="139">
        <v>8600000</v>
      </c>
      <c r="H25" s="139"/>
      <c r="I25" s="139">
        <v>6300000</v>
      </c>
      <c r="J25" s="139"/>
      <c r="K25" s="107">
        <v>15750000</v>
      </c>
      <c r="L25" s="107">
        <v>7800000</v>
      </c>
      <c r="M25" s="139">
        <v>50000</v>
      </c>
      <c r="N25" s="139"/>
      <c r="O25" s="107">
        <v>50000</v>
      </c>
      <c r="P25" s="139">
        <v>0</v>
      </c>
      <c r="Q25" s="139"/>
    </row>
    <row r="26" spans="1:28">
      <c r="AB26" s="89"/>
    </row>
    <row r="30" spans="1:28">
      <c r="A30" s="134" t="s">
        <v>137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</row>
  </sheetData>
  <mergeCells count="103">
    <mergeCell ref="A30:Q30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M25:N25"/>
    <mergeCell ref="P25:Q25"/>
    <mergeCell ref="I25:J25"/>
    <mergeCell ref="G25:H25"/>
    <mergeCell ref="A25:B25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S12:T12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</mergeCells>
  <pageMargins left="0.39370078740157483" right="0.39370078740157483" top="0.39370078740157483" bottom="0.39370078740157483" header="0" footer="0"/>
  <pageSetup paperSize="9" scale="86" orientation="landscape" r:id="rId1"/>
  <headerFooter>
    <oddFooter>&amp;RPrzewodniczący Rady Gminy
 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O27"/>
  <sheetViews>
    <sheetView view="pageBreakPreview" topLeftCell="A10" zoomScale="60" zoomScaleNormal="100" workbookViewId="0">
      <selection activeCell="B27" sqref="B27"/>
    </sheetView>
  </sheetViews>
  <sheetFormatPr defaultRowHeight="10.5"/>
  <cols>
    <col min="1" max="1" width="9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0.83203125" customWidth="1"/>
    <col min="12" max="12" width="16.33203125" customWidth="1"/>
    <col min="13" max="13" width="15.1640625" customWidth="1"/>
    <col min="14" max="14" width="2.6640625" customWidth="1"/>
    <col min="15" max="15" width="17.6640625" customWidth="1"/>
  </cols>
  <sheetData>
    <row r="6" spans="1:15" ht="11.25" thickBot="1"/>
    <row r="7" spans="1:15" ht="19.5" customHeight="1">
      <c r="A7" s="140" t="s">
        <v>129</v>
      </c>
      <c r="B7" s="122" t="s">
        <v>138</v>
      </c>
      <c r="C7" s="142" t="s">
        <v>1</v>
      </c>
      <c r="D7" s="142"/>
      <c r="E7" s="142"/>
      <c r="F7" s="142"/>
      <c r="G7" s="142"/>
      <c r="H7" s="142"/>
      <c r="I7" s="142"/>
      <c r="J7" s="142"/>
      <c r="K7" s="142"/>
      <c r="L7" s="142"/>
      <c r="M7" s="143"/>
    </row>
    <row r="8" spans="1:15" ht="23.25" customHeight="1">
      <c r="A8" s="141"/>
      <c r="B8" s="117"/>
      <c r="C8" s="117" t="s">
        <v>139</v>
      </c>
      <c r="D8" s="144" t="s">
        <v>2</v>
      </c>
      <c r="E8" s="144"/>
      <c r="F8" s="144"/>
      <c r="G8" s="144"/>
      <c r="H8" s="144"/>
      <c r="I8" s="144"/>
      <c r="J8" s="117" t="s">
        <v>146</v>
      </c>
      <c r="K8" s="117"/>
      <c r="L8" s="144" t="s">
        <v>2</v>
      </c>
      <c r="M8" s="145"/>
    </row>
    <row r="9" spans="1:15" ht="24" customHeight="1">
      <c r="A9" s="141"/>
      <c r="B9" s="117"/>
      <c r="C9" s="117"/>
      <c r="D9" s="117" t="s">
        <v>140</v>
      </c>
      <c r="E9" s="117" t="s">
        <v>141</v>
      </c>
      <c r="F9" s="4" t="s">
        <v>2</v>
      </c>
      <c r="G9" s="117" t="s">
        <v>143</v>
      </c>
      <c r="H9" s="144" t="s">
        <v>2</v>
      </c>
      <c r="I9" s="144"/>
      <c r="J9" s="117"/>
      <c r="K9" s="117"/>
      <c r="L9" s="117" t="s">
        <v>147</v>
      </c>
      <c r="M9" s="14" t="s">
        <v>2</v>
      </c>
    </row>
    <row r="10" spans="1:15" ht="171.75" customHeight="1">
      <c r="A10" s="141"/>
      <c r="B10" s="117"/>
      <c r="C10" s="117"/>
      <c r="D10" s="117"/>
      <c r="E10" s="117"/>
      <c r="F10" s="5" t="s">
        <v>142</v>
      </c>
      <c r="G10" s="117"/>
      <c r="H10" s="6" t="s">
        <v>144</v>
      </c>
      <c r="I10" s="6" t="s">
        <v>145</v>
      </c>
      <c r="J10" s="117"/>
      <c r="K10" s="117"/>
      <c r="L10" s="117"/>
      <c r="M10" s="15" t="s">
        <v>148</v>
      </c>
    </row>
    <row r="11" spans="1:15" ht="13.7" customHeight="1">
      <c r="A11" s="35" t="s">
        <v>7</v>
      </c>
      <c r="B11" s="36" t="s">
        <v>34</v>
      </c>
      <c r="C11" s="36" t="s">
        <v>35</v>
      </c>
      <c r="D11" s="36" t="s">
        <v>36</v>
      </c>
      <c r="E11" s="36" t="s">
        <v>37</v>
      </c>
      <c r="F11" s="36" t="s">
        <v>38</v>
      </c>
      <c r="G11" s="36" t="s">
        <v>39</v>
      </c>
      <c r="H11" s="36" t="s">
        <v>40</v>
      </c>
      <c r="I11" s="36" t="s">
        <v>41</v>
      </c>
      <c r="J11" s="146" t="s">
        <v>42</v>
      </c>
      <c r="K11" s="146"/>
      <c r="L11" s="36" t="s">
        <v>43</v>
      </c>
      <c r="M11" s="37" t="s">
        <v>44</v>
      </c>
    </row>
    <row r="12" spans="1:15" ht="13.7" customHeight="1">
      <c r="A12" s="16" t="s">
        <v>19</v>
      </c>
      <c r="B12" s="69">
        <f t="shared" ref="B12:B27" si="0">SUM(C12,J12)</f>
        <v>59982454.489999995</v>
      </c>
      <c r="C12" s="17">
        <v>37632928.289999999</v>
      </c>
      <c r="D12" s="17">
        <v>13394534.92</v>
      </c>
      <c r="E12" s="17">
        <v>0</v>
      </c>
      <c r="F12" s="17">
        <v>0</v>
      </c>
      <c r="G12" s="17">
        <v>600000</v>
      </c>
      <c r="H12" s="17">
        <v>0</v>
      </c>
      <c r="I12" s="17">
        <v>0</v>
      </c>
      <c r="J12" s="147">
        <v>22349526.199999999</v>
      </c>
      <c r="K12" s="147"/>
      <c r="L12" s="17">
        <v>1950989.2</v>
      </c>
      <c r="M12" s="18">
        <v>0</v>
      </c>
      <c r="O12" s="84"/>
    </row>
    <row r="13" spans="1:15" ht="13.7" customHeight="1">
      <c r="A13" s="16" t="s">
        <v>20</v>
      </c>
      <c r="B13" s="69">
        <f t="shared" si="0"/>
        <v>46425106</v>
      </c>
      <c r="C13" s="17">
        <v>33100000</v>
      </c>
      <c r="D13" s="17">
        <v>13300000</v>
      </c>
      <c r="E13" s="17">
        <v>0</v>
      </c>
      <c r="F13" s="17">
        <v>0</v>
      </c>
      <c r="G13" s="17">
        <v>690000</v>
      </c>
      <c r="H13" s="17">
        <v>0</v>
      </c>
      <c r="I13" s="17">
        <v>0</v>
      </c>
      <c r="J13" s="147">
        <v>13325106</v>
      </c>
      <c r="K13" s="147"/>
      <c r="L13" s="17">
        <v>0</v>
      </c>
      <c r="M13" s="18">
        <v>0</v>
      </c>
    </row>
    <row r="14" spans="1:15" ht="13.7" customHeight="1">
      <c r="A14" s="16" t="s">
        <v>21</v>
      </c>
      <c r="B14" s="69">
        <f t="shared" si="0"/>
        <v>35600000</v>
      </c>
      <c r="C14" s="17">
        <v>33100000</v>
      </c>
      <c r="D14" s="17">
        <v>13400000</v>
      </c>
      <c r="E14" s="17">
        <v>0</v>
      </c>
      <c r="F14" s="17">
        <v>0</v>
      </c>
      <c r="G14" s="17">
        <v>650000</v>
      </c>
      <c r="H14" s="17">
        <v>0</v>
      </c>
      <c r="I14" s="17">
        <v>0</v>
      </c>
      <c r="J14" s="147">
        <v>2500000</v>
      </c>
      <c r="K14" s="147"/>
      <c r="L14" s="17">
        <v>0</v>
      </c>
      <c r="M14" s="18">
        <v>0</v>
      </c>
    </row>
    <row r="15" spans="1:15" ht="13.7" customHeight="1">
      <c r="A15" s="16" t="s">
        <v>22</v>
      </c>
      <c r="B15" s="69">
        <f t="shared" si="0"/>
        <v>35850000</v>
      </c>
      <c r="C15" s="17">
        <v>33800000</v>
      </c>
      <c r="D15" s="17">
        <v>13500000</v>
      </c>
      <c r="E15" s="17">
        <v>0</v>
      </c>
      <c r="F15" s="17">
        <v>0</v>
      </c>
      <c r="G15" s="17">
        <v>600000</v>
      </c>
      <c r="H15" s="17">
        <v>0</v>
      </c>
      <c r="I15" s="17">
        <v>0</v>
      </c>
      <c r="J15" s="147">
        <v>2050000</v>
      </c>
      <c r="K15" s="147"/>
      <c r="L15" s="17">
        <v>0</v>
      </c>
      <c r="M15" s="18">
        <v>0</v>
      </c>
    </row>
    <row r="16" spans="1:15" ht="13.7" customHeight="1">
      <c r="A16" s="16" t="s">
        <v>23</v>
      </c>
      <c r="B16" s="69">
        <f t="shared" si="0"/>
        <v>37520000</v>
      </c>
      <c r="C16" s="17">
        <v>34320000</v>
      </c>
      <c r="D16" s="17">
        <v>13300000</v>
      </c>
      <c r="E16" s="17">
        <v>0</v>
      </c>
      <c r="F16" s="17">
        <v>0</v>
      </c>
      <c r="G16" s="17">
        <v>590000</v>
      </c>
      <c r="H16" s="17">
        <v>0</v>
      </c>
      <c r="I16" s="17">
        <v>0</v>
      </c>
      <c r="J16" s="147">
        <v>3200000</v>
      </c>
      <c r="K16" s="147"/>
      <c r="L16" s="17">
        <v>0</v>
      </c>
      <c r="M16" s="18">
        <v>0</v>
      </c>
    </row>
    <row r="17" spans="1:13" ht="13.7" customHeight="1">
      <c r="A17" s="16" t="s">
        <v>24</v>
      </c>
      <c r="B17" s="69">
        <f t="shared" si="0"/>
        <v>38878000</v>
      </c>
      <c r="C17" s="17">
        <v>35600000</v>
      </c>
      <c r="D17" s="17">
        <v>13700000</v>
      </c>
      <c r="E17" s="17">
        <v>0</v>
      </c>
      <c r="F17" s="17">
        <v>0</v>
      </c>
      <c r="G17" s="17">
        <v>570000</v>
      </c>
      <c r="H17" s="17">
        <v>0</v>
      </c>
      <c r="I17" s="17">
        <v>0</v>
      </c>
      <c r="J17" s="147">
        <v>3278000</v>
      </c>
      <c r="K17" s="147"/>
      <c r="L17" s="17">
        <v>0</v>
      </c>
      <c r="M17" s="18">
        <v>0</v>
      </c>
    </row>
    <row r="18" spans="1:13" ht="13.7" customHeight="1">
      <c r="A18" s="16" t="s">
        <v>25</v>
      </c>
      <c r="B18" s="69">
        <f t="shared" si="0"/>
        <v>38420000</v>
      </c>
      <c r="C18" s="17">
        <v>35200000</v>
      </c>
      <c r="D18" s="17">
        <v>13800000</v>
      </c>
      <c r="E18" s="17">
        <v>0</v>
      </c>
      <c r="F18" s="17">
        <v>0</v>
      </c>
      <c r="G18" s="17">
        <v>530000</v>
      </c>
      <c r="H18" s="17">
        <v>0</v>
      </c>
      <c r="I18" s="17">
        <v>0</v>
      </c>
      <c r="J18" s="147">
        <v>3220000</v>
      </c>
      <c r="K18" s="147"/>
      <c r="L18" s="17">
        <v>0</v>
      </c>
      <c r="M18" s="18">
        <v>0</v>
      </c>
    </row>
    <row r="19" spans="1:13" ht="13.7" customHeight="1">
      <c r="A19" s="16" t="s">
        <v>26</v>
      </c>
      <c r="B19" s="69">
        <f t="shared" si="0"/>
        <v>38250000</v>
      </c>
      <c r="C19" s="17">
        <v>35600000</v>
      </c>
      <c r="D19" s="17">
        <v>13900000</v>
      </c>
      <c r="E19" s="17">
        <v>0</v>
      </c>
      <c r="F19" s="17">
        <v>0</v>
      </c>
      <c r="G19" s="17">
        <v>500000</v>
      </c>
      <c r="H19" s="17">
        <v>0</v>
      </c>
      <c r="I19" s="17">
        <v>0</v>
      </c>
      <c r="J19" s="147">
        <v>2650000</v>
      </c>
      <c r="K19" s="147"/>
      <c r="L19" s="17">
        <v>0</v>
      </c>
      <c r="M19" s="18">
        <v>0</v>
      </c>
    </row>
    <row r="20" spans="1:13" ht="13.7" customHeight="1">
      <c r="A20" s="16" t="s">
        <v>27</v>
      </c>
      <c r="B20" s="69">
        <f t="shared" si="0"/>
        <v>38353025</v>
      </c>
      <c r="C20" s="17">
        <v>35700000</v>
      </c>
      <c r="D20" s="17">
        <v>14000000</v>
      </c>
      <c r="E20" s="17">
        <v>0</v>
      </c>
      <c r="F20" s="17">
        <v>0</v>
      </c>
      <c r="G20" s="17">
        <v>450000</v>
      </c>
      <c r="H20" s="17">
        <v>0</v>
      </c>
      <c r="I20" s="17">
        <v>0</v>
      </c>
      <c r="J20" s="147">
        <v>2653025</v>
      </c>
      <c r="K20" s="147"/>
      <c r="L20" s="17">
        <v>0</v>
      </c>
      <c r="M20" s="18">
        <v>0</v>
      </c>
    </row>
    <row r="21" spans="1:13" ht="13.7" customHeight="1">
      <c r="A21" s="16" t="s">
        <v>28</v>
      </c>
      <c r="B21" s="69">
        <f t="shared" si="0"/>
        <v>39130000</v>
      </c>
      <c r="C21" s="17">
        <v>35400000</v>
      </c>
      <c r="D21" s="17">
        <v>14100000</v>
      </c>
      <c r="E21" s="17">
        <v>0</v>
      </c>
      <c r="F21" s="17">
        <v>0</v>
      </c>
      <c r="G21" s="17">
        <v>400000</v>
      </c>
      <c r="H21" s="17">
        <v>0</v>
      </c>
      <c r="I21" s="17">
        <v>0</v>
      </c>
      <c r="J21" s="147">
        <v>3730000</v>
      </c>
      <c r="K21" s="147"/>
      <c r="L21" s="17">
        <v>0</v>
      </c>
      <c r="M21" s="18">
        <v>0</v>
      </c>
    </row>
    <row r="22" spans="1:13" ht="13.7" customHeight="1">
      <c r="A22" s="16" t="s">
        <v>29</v>
      </c>
      <c r="B22" s="69">
        <f t="shared" si="0"/>
        <v>37580000</v>
      </c>
      <c r="C22" s="17">
        <v>36100000</v>
      </c>
      <c r="D22" s="17">
        <v>14200000</v>
      </c>
      <c r="E22" s="17">
        <v>0</v>
      </c>
      <c r="F22" s="17">
        <v>0</v>
      </c>
      <c r="G22" s="17">
        <v>350000</v>
      </c>
      <c r="H22" s="17">
        <v>0</v>
      </c>
      <c r="I22" s="17">
        <v>0</v>
      </c>
      <c r="J22" s="147">
        <v>1480000</v>
      </c>
      <c r="K22" s="147"/>
      <c r="L22" s="17">
        <v>0</v>
      </c>
      <c r="M22" s="18">
        <v>0</v>
      </c>
    </row>
    <row r="23" spans="1:13" ht="13.7" customHeight="1">
      <c r="A23" s="16" t="s">
        <v>30</v>
      </c>
      <c r="B23" s="69">
        <f t="shared" si="0"/>
        <v>37960000</v>
      </c>
      <c r="C23" s="17">
        <v>35900000</v>
      </c>
      <c r="D23" s="17">
        <v>14300000</v>
      </c>
      <c r="E23" s="17">
        <v>0</v>
      </c>
      <c r="F23" s="17">
        <v>0</v>
      </c>
      <c r="G23" s="17">
        <v>300000</v>
      </c>
      <c r="H23" s="17">
        <v>0</v>
      </c>
      <c r="I23" s="17">
        <v>0</v>
      </c>
      <c r="J23" s="147">
        <v>2060000</v>
      </c>
      <c r="K23" s="147"/>
      <c r="L23" s="17">
        <v>0</v>
      </c>
      <c r="M23" s="18">
        <v>0</v>
      </c>
    </row>
    <row r="24" spans="1:13" ht="13.7" customHeight="1">
      <c r="A24" s="16" t="s">
        <v>31</v>
      </c>
      <c r="B24" s="69">
        <f t="shared" si="0"/>
        <v>38750000</v>
      </c>
      <c r="C24" s="17">
        <v>36000000</v>
      </c>
      <c r="D24" s="17">
        <v>14400000</v>
      </c>
      <c r="E24" s="17">
        <v>0</v>
      </c>
      <c r="F24" s="17">
        <v>0</v>
      </c>
      <c r="G24" s="17">
        <v>280000</v>
      </c>
      <c r="H24" s="17">
        <v>0</v>
      </c>
      <c r="I24" s="17">
        <v>0</v>
      </c>
      <c r="J24" s="147">
        <v>2750000</v>
      </c>
      <c r="K24" s="147"/>
      <c r="L24" s="17">
        <v>0</v>
      </c>
      <c r="M24" s="18">
        <v>0</v>
      </c>
    </row>
    <row r="25" spans="1:13" ht="13.7" customHeight="1">
      <c r="A25" s="16" t="s">
        <v>32</v>
      </c>
      <c r="B25" s="69">
        <f t="shared" si="0"/>
        <v>38750000</v>
      </c>
      <c r="C25" s="17">
        <v>36000000</v>
      </c>
      <c r="D25" s="17">
        <v>14500000</v>
      </c>
      <c r="E25" s="17">
        <v>0</v>
      </c>
      <c r="F25" s="17">
        <v>0</v>
      </c>
      <c r="G25" s="17">
        <v>250000</v>
      </c>
      <c r="H25" s="17">
        <v>0</v>
      </c>
      <c r="I25" s="17">
        <v>0</v>
      </c>
      <c r="J25" s="147">
        <v>2750000</v>
      </c>
      <c r="K25" s="147"/>
      <c r="L25" s="17">
        <v>0</v>
      </c>
      <c r="M25" s="18">
        <v>0</v>
      </c>
    </row>
    <row r="26" spans="1:13" ht="13.7" customHeight="1">
      <c r="A26" s="16" t="s">
        <v>33</v>
      </c>
      <c r="B26" s="69">
        <f t="shared" si="0"/>
        <v>38350000</v>
      </c>
      <c r="C26" s="17">
        <v>36000000</v>
      </c>
      <c r="D26" s="17">
        <v>14600000</v>
      </c>
      <c r="E26" s="17">
        <v>0</v>
      </c>
      <c r="F26" s="17">
        <v>0</v>
      </c>
      <c r="G26" s="17">
        <v>200000</v>
      </c>
      <c r="H26" s="17">
        <v>0</v>
      </c>
      <c r="I26" s="17">
        <v>0</v>
      </c>
      <c r="J26" s="147">
        <v>2350000</v>
      </c>
      <c r="K26" s="147"/>
      <c r="L26" s="17">
        <v>0</v>
      </c>
      <c r="M26" s="18">
        <v>0</v>
      </c>
    </row>
    <row r="27" spans="1:13" ht="13.7" customHeight="1">
      <c r="A27" s="92">
        <v>2037</v>
      </c>
      <c r="B27" s="90">
        <f t="shared" si="0"/>
        <v>38397315.5</v>
      </c>
      <c r="C27" s="90">
        <v>36000000</v>
      </c>
      <c r="D27" s="90">
        <v>15700000</v>
      </c>
      <c r="E27" s="90">
        <v>0</v>
      </c>
      <c r="F27" s="90">
        <v>0</v>
      </c>
      <c r="G27" s="90">
        <v>150000</v>
      </c>
      <c r="H27" s="90">
        <v>0</v>
      </c>
      <c r="I27" s="90">
        <v>0</v>
      </c>
      <c r="J27" s="148">
        <v>2397315.5</v>
      </c>
      <c r="K27" s="149"/>
      <c r="L27" s="90">
        <v>0</v>
      </c>
      <c r="M27" s="91">
        <v>0</v>
      </c>
    </row>
  </sheetData>
  <mergeCells count="29">
    <mergeCell ref="J27:K27"/>
    <mergeCell ref="J26:K26"/>
    <mergeCell ref="J19:K19"/>
    <mergeCell ref="J20:K20"/>
    <mergeCell ref="J21:K21"/>
    <mergeCell ref="J22:K22"/>
    <mergeCell ref="J23:K23"/>
    <mergeCell ref="J16:K16"/>
    <mergeCell ref="J17:K17"/>
    <mergeCell ref="J18:K18"/>
    <mergeCell ref="J24:K24"/>
    <mergeCell ref="J25:K25"/>
    <mergeCell ref="J11:K11"/>
    <mergeCell ref="J12:K12"/>
    <mergeCell ref="J13:K13"/>
    <mergeCell ref="J14:K14"/>
    <mergeCell ref="J15:K15"/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</mergeCells>
  <pageMargins left="0.39370078740157483" right="0.39370078740157483" top="0.39370078740157483" bottom="0.39370078740157483" header="0" footer="0"/>
  <pageSetup paperSize="9" scale="89" orientation="landscape" r:id="rId1"/>
  <headerFooter>
    <oddFooter>&amp;CStrona 2&amp;RPrzewodniczący Rady Gminy
   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4:K24"/>
  <sheetViews>
    <sheetView view="pageBreakPreview" topLeftCell="A4" zoomScale="60" zoomScaleNormal="100" workbookViewId="0">
      <selection activeCell="E18" sqref="E18"/>
    </sheetView>
  </sheetViews>
  <sheetFormatPr defaultRowHeight="10.5"/>
  <cols>
    <col min="1" max="1" width="11.66406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9.6640625" customWidth="1"/>
    <col min="12" max="12" width="13.5" customWidth="1"/>
    <col min="13" max="13" width="16.1640625" customWidth="1"/>
  </cols>
  <sheetData>
    <row r="4" spans="1:11" ht="11.25" thickBot="1"/>
    <row r="5" spans="1:11" ht="23.25" customHeight="1">
      <c r="A5" s="154" t="s">
        <v>129</v>
      </c>
      <c r="B5" s="122" t="s">
        <v>149</v>
      </c>
      <c r="C5" s="11" t="s">
        <v>2</v>
      </c>
      <c r="D5" s="122" t="s">
        <v>151</v>
      </c>
      <c r="E5" s="150" t="s">
        <v>1</v>
      </c>
      <c r="F5" s="150"/>
      <c r="G5" s="150"/>
      <c r="H5" s="150"/>
      <c r="I5" s="150"/>
      <c r="J5" s="150"/>
      <c r="K5" s="151"/>
    </row>
    <row r="6" spans="1:11" ht="24" customHeight="1">
      <c r="A6" s="155"/>
      <c r="B6" s="117"/>
      <c r="C6" s="117" t="s">
        <v>150</v>
      </c>
      <c r="D6" s="117"/>
      <c r="E6" s="117" t="s">
        <v>152</v>
      </c>
      <c r="F6" s="7" t="s">
        <v>2</v>
      </c>
      <c r="G6" s="117" t="s">
        <v>187</v>
      </c>
      <c r="H6" s="7" t="s">
        <v>2</v>
      </c>
      <c r="I6" s="117" t="s">
        <v>188</v>
      </c>
      <c r="J6" s="152" t="s">
        <v>2</v>
      </c>
      <c r="K6" s="153"/>
    </row>
    <row r="7" spans="1:11" ht="105.75" customHeight="1">
      <c r="A7" s="155"/>
      <c r="B7" s="117"/>
      <c r="C7" s="117"/>
      <c r="D7" s="117"/>
      <c r="E7" s="117"/>
      <c r="F7" s="5" t="s">
        <v>153</v>
      </c>
      <c r="G7" s="117"/>
      <c r="H7" s="5" t="s">
        <v>153</v>
      </c>
      <c r="I7" s="117"/>
      <c r="J7" s="117" t="s">
        <v>153</v>
      </c>
      <c r="K7" s="156"/>
    </row>
    <row r="8" spans="1:11" ht="13.7" customHeight="1">
      <c r="A8" s="33" t="s">
        <v>7</v>
      </c>
      <c r="B8" s="34" t="s">
        <v>45</v>
      </c>
      <c r="C8" s="34" t="s">
        <v>46</v>
      </c>
      <c r="D8" s="34" t="s">
        <v>47</v>
      </c>
      <c r="E8" s="34" t="s">
        <v>48</v>
      </c>
      <c r="F8" s="34" t="s">
        <v>49</v>
      </c>
      <c r="G8" s="34" t="s">
        <v>50</v>
      </c>
      <c r="H8" s="34" t="s">
        <v>51</v>
      </c>
      <c r="I8" s="34" t="s">
        <v>52</v>
      </c>
      <c r="J8" s="157" t="s">
        <v>53</v>
      </c>
      <c r="K8" s="158"/>
    </row>
    <row r="9" spans="1:11" ht="13.7" customHeight="1">
      <c r="A9" s="12" t="s">
        <v>19</v>
      </c>
      <c r="B9" s="70">
        <f>'Strona 1'!C10-'Strona 2'!B12</f>
        <v>-6134409.4899999946</v>
      </c>
      <c r="C9" s="13">
        <v>0</v>
      </c>
      <c r="D9" s="74">
        <v>6187425.4900000002</v>
      </c>
      <c r="E9" s="13">
        <v>2329348.5</v>
      </c>
      <c r="F9" s="13">
        <v>2329348.5</v>
      </c>
      <c r="G9" s="13">
        <v>2475056</v>
      </c>
      <c r="H9" s="13">
        <v>1277556</v>
      </c>
      <c r="I9" s="13">
        <v>2670004.9900000002</v>
      </c>
      <c r="J9" s="159">
        <v>2527504.9900000002</v>
      </c>
      <c r="K9" s="160"/>
    </row>
    <row r="10" spans="1:11" ht="13.7" customHeight="1">
      <c r="A10" s="12" t="s">
        <v>20</v>
      </c>
      <c r="B10" s="70">
        <f>'Strona 1'!C11-'Strona 2'!B13</f>
        <v>-4992436</v>
      </c>
      <c r="C10" s="67">
        <v>0</v>
      </c>
      <c r="D10" s="13">
        <v>6772436</v>
      </c>
      <c r="E10" s="13">
        <v>1493336</v>
      </c>
      <c r="F10" s="13">
        <v>1493336</v>
      </c>
      <c r="G10" s="13">
        <v>5279100</v>
      </c>
      <c r="H10" s="13">
        <v>3499100</v>
      </c>
      <c r="I10" s="13">
        <v>0</v>
      </c>
      <c r="J10" s="159">
        <v>0</v>
      </c>
      <c r="K10" s="160"/>
    </row>
    <row r="11" spans="1:11" ht="13.7" customHeight="1">
      <c r="A11" s="12" t="s">
        <v>21</v>
      </c>
      <c r="B11" s="70">
        <f>'Strona 1'!C12-'Strona 2'!B14</f>
        <v>1600000</v>
      </c>
      <c r="C11" s="67">
        <f t="shared" ref="C11:C24" si="0">B11</f>
        <v>1600000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59">
        <v>0</v>
      </c>
      <c r="K11" s="160"/>
    </row>
    <row r="12" spans="1:11" ht="13.7" customHeight="1">
      <c r="A12" s="12" t="s">
        <v>22</v>
      </c>
      <c r="B12" s="70">
        <f>'Strona 1'!C13-'Strona 2'!B15</f>
        <v>1650000</v>
      </c>
      <c r="C12" s="67">
        <f t="shared" si="0"/>
        <v>1650000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59">
        <v>0</v>
      </c>
      <c r="K12" s="160"/>
    </row>
    <row r="13" spans="1:11" ht="13.7" customHeight="1">
      <c r="A13" s="12" t="s">
        <v>23</v>
      </c>
      <c r="B13" s="86">
        <f>'Strona 1'!C14-'Strona 2'!B16</f>
        <v>1180000</v>
      </c>
      <c r="C13" s="67">
        <f t="shared" si="0"/>
        <v>1180000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59">
        <v>0</v>
      </c>
      <c r="K13" s="160"/>
    </row>
    <row r="14" spans="1:11" ht="13.7" customHeight="1">
      <c r="A14" s="12" t="s">
        <v>24</v>
      </c>
      <c r="B14" s="86">
        <f>'Strona 1'!C15-'Strona 2'!B17</f>
        <v>1500000</v>
      </c>
      <c r="C14" s="67">
        <f t="shared" si="0"/>
        <v>1500000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59">
        <v>0</v>
      </c>
      <c r="K14" s="160"/>
    </row>
    <row r="15" spans="1:11" ht="13.7" customHeight="1">
      <c r="A15" s="12" t="s">
        <v>25</v>
      </c>
      <c r="B15" s="86">
        <f>'Strona 1'!C16-'Strona 2'!B18</f>
        <v>1600000</v>
      </c>
      <c r="C15" s="67">
        <f t="shared" si="0"/>
        <v>1600000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59">
        <v>0</v>
      </c>
      <c r="K15" s="160"/>
    </row>
    <row r="16" spans="1:11" ht="13.7" customHeight="1">
      <c r="A16" s="12" t="s">
        <v>26</v>
      </c>
      <c r="B16" s="86">
        <f>'Strona 1'!C17-'Strona 2'!B19</f>
        <v>1700000</v>
      </c>
      <c r="C16" s="67">
        <f t="shared" si="0"/>
        <v>1700000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59">
        <v>0</v>
      </c>
      <c r="K16" s="160"/>
    </row>
    <row r="17" spans="1:11" ht="13.7" customHeight="1">
      <c r="A17" s="12" t="s">
        <v>27</v>
      </c>
      <c r="B17" s="86">
        <f>'Strona 1'!C18-'Strona 2'!B20</f>
        <v>1796975</v>
      </c>
      <c r="C17" s="67">
        <f t="shared" si="0"/>
        <v>1796975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59">
        <v>0</v>
      </c>
      <c r="K17" s="160"/>
    </row>
    <row r="18" spans="1:11" ht="13.7" customHeight="1">
      <c r="A18" s="12" t="s">
        <v>28</v>
      </c>
      <c r="B18" s="86">
        <f>'Strona 1'!C19-'Strona 2'!B21</f>
        <v>1220000</v>
      </c>
      <c r="C18" s="67">
        <f t="shared" si="0"/>
        <v>1220000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59">
        <v>0</v>
      </c>
      <c r="K18" s="160"/>
    </row>
    <row r="19" spans="1:11" ht="13.7" customHeight="1">
      <c r="A19" s="12" t="s">
        <v>29</v>
      </c>
      <c r="B19" s="86">
        <f>'Strona 1'!C20-'Strona 2'!B22</f>
        <v>1400000</v>
      </c>
      <c r="C19" s="67">
        <f t="shared" si="0"/>
        <v>1400000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59">
        <v>0</v>
      </c>
      <c r="K19" s="160"/>
    </row>
    <row r="20" spans="1:11" ht="13.7" customHeight="1">
      <c r="A20" s="12" t="s">
        <v>30</v>
      </c>
      <c r="B20" s="86">
        <f>'Strona 1'!C21-'Strona 2'!B23</f>
        <v>1590000</v>
      </c>
      <c r="C20" s="67">
        <f t="shared" si="0"/>
        <v>1590000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59">
        <v>0</v>
      </c>
      <c r="K20" s="160"/>
    </row>
    <row r="21" spans="1:11" ht="13.7" customHeight="1">
      <c r="A21" s="12" t="s">
        <v>31</v>
      </c>
      <c r="B21" s="86">
        <f>'Strona 1'!C22-'Strona 2'!B24</f>
        <v>1000000</v>
      </c>
      <c r="C21" s="67">
        <f t="shared" si="0"/>
        <v>1000000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59">
        <v>0</v>
      </c>
      <c r="K21" s="160"/>
    </row>
    <row r="22" spans="1:11" ht="13.7" customHeight="1">
      <c r="A22" s="12" t="s">
        <v>32</v>
      </c>
      <c r="B22" s="86">
        <f>'Strona 1'!C23-'Strona 2'!B25</f>
        <v>1000000</v>
      </c>
      <c r="C22" s="67">
        <f t="shared" si="0"/>
        <v>1000000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59">
        <v>0</v>
      </c>
      <c r="K22" s="160"/>
    </row>
    <row r="23" spans="1:11" ht="13.7" customHeight="1">
      <c r="A23" s="12" t="s">
        <v>33</v>
      </c>
      <c r="B23" s="86">
        <f>'Strona 1'!C24-'Strona 2'!B26</f>
        <v>1000000</v>
      </c>
      <c r="C23" s="67">
        <f t="shared" si="0"/>
        <v>1000000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59">
        <v>0</v>
      </c>
      <c r="K23" s="160"/>
    </row>
    <row r="24" spans="1:11" ht="13.7" customHeight="1">
      <c r="A24" s="93">
        <v>2037</v>
      </c>
      <c r="B24" s="94">
        <f>'Strona 1'!C25-'Strona 2'!B27</f>
        <v>952684.5</v>
      </c>
      <c r="C24" s="94">
        <f t="shared" si="0"/>
        <v>952684.5</v>
      </c>
      <c r="D24" s="94">
        <v>0</v>
      </c>
      <c r="E24" s="94">
        <v>0</v>
      </c>
      <c r="F24" s="94">
        <v>0</v>
      </c>
      <c r="G24" s="94">
        <v>0</v>
      </c>
      <c r="H24" s="94">
        <v>0</v>
      </c>
      <c r="I24" s="94">
        <v>0</v>
      </c>
      <c r="J24" s="161">
        <v>0</v>
      </c>
      <c r="K24" s="162"/>
    </row>
  </sheetData>
  <mergeCells count="27">
    <mergeCell ref="J24:K24"/>
    <mergeCell ref="J23:K23"/>
    <mergeCell ref="J16:K16"/>
    <mergeCell ref="J17:K17"/>
    <mergeCell ref="J18:K18"/>
    <mergeCell ref="J19:K19"/>
    <mergeCell ref="J20:K20"/>
    <mergeCell ref="J13:K13"/>
    <mergeCell ref="J14:K14"/>
    <mergeCell ref="J15:K15"/>
    <mergeCell ref="J21:K21"/>
    <mergeCell ref="J22:K22"/>
    <mergeCell ref="J8:K8"/>
    <mergeCell ref="J9:K9"/>
    <mergeCell ref="J10:K10"/>
    <mergeCell ref="J11:K11"/>
    <mergeCell ref="J12:K12"/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</mergeCells>
  <pageMargins left="0.39370078740157483" right="0.39370078740157483" top="0.39370078740157483" bottom="0.39370078740157483" header="0" footer="0"/>
  <pageSetup paperSize="9" scale="99" orientation="landscape" r:id="rId1"/>
  <headerFooter>
    <oddFooter>&amp;CStrona 3&amp;RPrzewodniczący Rady Gminy
  Wiesław Szarek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3"/>
  <sheetViews>
    <sheetView view="pageBreakPreview" topLeftCell="A3" zoomScale="60" zoomScaleNormal="100" workbookViewId="0">
      <selection activeCell="I23" sqref="I23"/>
    </sheetView>
  </sheetViews>
  <sheetFormatPr defaultRowHeight="10.5"/>
  <cols>
    <col min="1" max="1" width="13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167" t="s">
        <v>129</v>
      </c>
      <c r="B3" s="163" t="s">
        <v>1</v>
      </c>
      <c r="C3" s="163"/>
      <c r="D3" s="163"/>
      <c r="E3" s="163"/>
      <c r="F3" s="122" t="s">
        <v>156</v>
      </c>
      <c r="G3" s="163" t="s">
        <v>1</v>
      </c>
      <c r="H3" s="163"/>
      <c r="I3" s="163"/>
      <c r="J3" s="163"/>
      <c r="K3" s="164"/>
    </row>
    <row r="4" spans="1:11" ht="26.25" customHeight="1">
      <c r="A4" s="168"/>
      <c r="B4" s="117" t="s">
        <v>154</v>
      </c>
      <c r="C4" s="19" t="s">
        <v>2</v>
      </c>
      <c r="D4" s="117" t="s">
        <v>155</v>
      </c>
      <c r="E4" s="19" t="s">
        <v>2</v>
      </c>
      <c r="F4" s="117"/>
      <c r="G4" s="117" t="s">
        <v>157</v>
      </c>
      <c r="H4" s="165" t="s">
        <v>2</v>
      </c>
      <c r="I4" s="165"/>
      <c r="J4" s="165"/>
      <c r="K4" s="166"/>
    </row>
    <row r="5" spans="1:11" ht="24" customHeight="1">
      <c r="A5" s="168"/>
      <c r="B5" s="117"/>
      <c r="C5" s="117" t="s">
        <v>153</v>
      </c>
      <c r="D5" s="117"/>
      <c r="E5" s="117" t="s">
        <v>153</v>
      </c>
      <c r="F5" s="117"/>
      <c r="G5" s="117"/>
      <c r="H5" s="117" t="s">
        <v>158</v>
      </c>
      <c r="I5" s="165" t="s">
        <v>2</v>
      </c>
      <c r="J5" s="165"/>
      <c r="K5" s="166"/>
    </row>
    <row r="6" spans="1:11" ht="109.5" customHeight="1">
      <c r="A6" s="168"/>
      <c r="B6" s="117"/>
      <c r="C6" s="117"/>
      <c r="D6" s="117"/>
      <c r="E6" s="117"/>
      <c r="F6" s="117"/>
      <c r="G6" s="117"/>
      <c r="H6" s="117"/>
      <c r="I6" s="5" t="s">
        <v>159</v>
      </c>
      <c r="J6" s="117" t="s">
        <v>160</v>
      </c>
      <c r="K6" s="156"/>
    </row>
    <row r="7" spans="1:11" ht="13.7" customHeight="1">
      <c r="A7" s="31" t="s">
        <v>7</v>
      </c>
      <c r="B7" s="32" t="s">
        <v>54</v>
      </c>
      <c r="C7" s="32" t="s">
        <v>55</v>
      </c>
      <c r="D7" s="32" t="s">
        <v>56</v>
      </c>
      <c r="E7" s="32" t="s">
        <v>57</v>
      </c>
      <c r="F7" s="32" t="s">
        <v>58</v>
      </c>
      <c r="G7" s="32" t="s">
        <v>59</v>
      </c>
      <c r="H7" s="32" t="s">
        <v>60</v>
      </c>
      <c r="I7" s="32" t="s">
        <v>61</v>
      </c>
      <c r="J7" s="169" t="s">
        <v>62</v>
      </c>
      <c r="K7" s="170"/>
    </row>
    <row r="8" spans="1:11" ht="13.7" customHeight="1">
      <c r="A8" s="20" t="s">
        <v>19</v>
      </c>
      <c r="B8" s="22">
        <v>0</v>
      </c>
      <c r="C8" s="22">
        <v>0</v>
      </c>
      <c r="D8" s="22">
        <v>0</v>
      </c>
      <c r="E8" s="22">
        <v>0</v>
      </c>
      <c r="F8" s="22">
        <v>1340000</v>
      </c>
      <c r="G8" s="22">
        <v>1340000</v>
      </c>
      <c r="H8" s="22">
        <v>0</v>
      </c>
      <c r="I8" s="22">
        <v>0</v>
      </c>
      <c r="J8" s="171">
        <v>0</v>
      </c>
      <c r="K8" s="172"/>
    </row>
    <row r="9" spans="1:11" ht="13.7" customHeight="1">
      <c r="A9" s="20" t="s">
        <v>20</v>
      </c>
      <c r="B9" s="22">
        <v>0</v>
      </c>
      <c r="C9" s="22">
        <v>0</v>
      </c>
      <c r="D9" s="22">
        <v>0</v>
      </c>
      <c r="E9" s="22">
        <v>0</v>
      </c>
      <c r="F9" s="22">
        <v>1780000</v>
      </c>
      <c r="G9" s="81">
        <f t="shared" ref="G9:G23" si="0">F9</f>
        <v>1780000</v>
      </c>
      <c r="H9" s="22">
        <v>0</v>
      </c>
      <c r="I9" s="22">
        <v>0</v>
      </c>
      <c r="J9" s="171">
        <v>0</v>
      </c>
      <c r="K9" s="172"/>
    </row>
    <row r="10" spans="1:11" ht="13.7" customHeight="1">
      <c r="A10" s="20" t="s">
        <v>21</v>
      </c>
      <c r="B10" s="22">
        <v>0</v>
      </c>
      <c r="C10" s="22">
        <v>0</v>
      </c>
      <c r="D10" s="22">
        <v>0</v>
      </c>
      <c r="E10" s="22">
        <v>0</v>
      </c>
      <c r="F10" s="22">
        <v>1600000</v>
      </c>
      <c r="G10" s="81">
        <f t="shared" si="0"/>
        <v>1600000</v>
      </c>
      <c r="H10" s="22">
        <v>0</v>
      </c>
      <c r="I10" s="22">
        <v>0</v>
      </c>
      <c r="J10" s="171">
        <v>0</v>
      </c>
      <c r="K10" s="172"/>
    </row>
    <row r="11" spans="1:11" ht="13.7" customHeight="1">
      <c r="A11" s="20" t="s">
        <v>22</v>
      </c>
      <c r="B11" s="22">
        <v>0</v>
      </c>
      <c r="C11" s="22">
        <v>0</v>
      </c>
      <c r="D11" s="22">
        <v>0</v>
      </c>
      <c r="E11" s="22">
        <v>0</v>
      </c>
      <c r="F11" s="22">
        <v>1650000</v>
      </c>
      <c r="G11" s="81">
        <f t="shared" si="0"/>
        <v>1650000</v>
      </c>
      <c r="H11" s="22">
        <v>0</v>
      </c>
      <c r="I11" s="22">
        <v>0</v>
      </c>
      <c r="J11" s="171">
        <v>0</v>
      </c>
      <c r="K11" s="172"/>
    </row>
    <row r="12" spans="1:11" ht="13.7" customHeight="1">
      <c r="A12" s="20" t="s">
        <v>23</v>
      </c>
      <c r="B12" s="22">
        <v>0</v>
      </c>
      <c r="C12" s="22">
        <v>0</v>
      </c>
      <c r="D12" s="22">
        <v>0</v>
      </c>
      <c r="E12" s="22">
        <v>0</v>
      </c>
      <c r="F12" s="22">
        <v>1180000</v>
      </c>
      <c r="G12" s="81">
        <f t="shared" si="0"/>
        <v>1180000</v>
      </c>
      <c r="H12" s="22">
        <v>0</v>
      </c>
      <c r="I12" s="22">
        <v>0</v>
      </c>
      <c r="J12" s="171">
        <v>0</v>
      </c>
      <c r="K12" s="172"/>
    </row>
    <row r="13" spans="1:11" ht="13.7" customHeight="1">
      <c r="A13" s="20" t="s">
        <v>24</v>
      </c>
      <c r="B13" s="22">
        <v>0</v>
      </c>
      <c r="C13" s="22">
        <v>0</v>
      </c>
      <c r="D13" s="22">
        <v>0</v>
      </c>
      <c r="E13" s="22">
        <v>0</v>
      </c>
      <c r="F13" s="22">
        <v>1500000</v>
      </c>
      <c r="G13" s="81">
        <f t="shared" si="0"/>
        <v>1500000</v>
      </c>
      <c r="H13" s="22">
        <v>0</v>
      </c>
      <c r="I13" s="22">
        <v>0</v>
      </c>
      <c r="J13" s="171">
        <v>0</v>
      </c>
      <c r="K13" s="172"/>
    </row>
    <row r="14" spans="1:11" ht="13.7" customHeight="1">
      <c r="A14" s="20" t="s">
        <v>25</v>
      </c>
      <c r="B14" s="22">
        <v>0</v>
      </c>
      <c r="C14" s="22">
        <v>0</v>
      </c>
      <c r="D14" s="22">
        <v>0</v>
      </c>
      <c r="E14" s="22">
        <v>0</v>
      </c>
      <c r="F14" s="22">
        <v>1600000</v>
      </c>
      <c r="G14" s="81">
        <f t="shared" si="0"/>
        <v>1600000</v>
      </c>
      <c r="H14" s="22">
        <v>0</v>
      </c>
      <c r="I14" s="22">
        <v>0</v>
      </c>
      <c r="J14" s="171">
        <v>0</v>
      </c>
      <c r="K14" s="172"/>
    </row>
    <row r="15" spans="1:11" ht="13.7" customHeight="1">
      <c r="A15" s="20" t="s">
        <v>26</v>
      </c>
      <c r="B15" s="22">
        <v>0</v>
      </c>
      <c r="C15" s="22">
        <v>0</v>
      </c>
      <c r="D15" s="22">
        <v>0</v>
      </c>
      <c r="E15" s="22">
        <v>0</v>
      </c>
      <c r="F15" s="22">
        <v>1700000</v>
      </c>
      <c r="G15" s="81">
        <f t="shared" si="0"/>
        <v>1700000</v>
      </c>
      <c r="H15" s="22">
        <v>0</v>
      </c>
      <c r="I15" s="22">
        <v>0</v>
      </c>
      <c r="J15" s="171">
        <v>0</v>
      </c>
      <c r="K15" s="172"/>
    </row>
    <row r="16" spans="1:11" ht="13.7" customHeight="1">
      <c r="A16" s="20" t="s">
        <v>27</v>
      </c>
      <c r="B16" s="22">
        <v>0</v>
      </c>
      <c r="C16" s="22">
        <v>0</v>
      </c>
      <c r="D16" s="22">
        <v>0</v>
      </c>
      <c r="E16" s="22">
        <v>0</v>
      </c>
      <c r="F16" s="22">
        <v>1796975</v>
      </c>
      <c r="G16" s="81">
        <f t="shared" si="0"/>
        <v>1796975</v>
      </c>
      <c r="H16" s="22">
        <v>0</v>
      </c>
      <c r="I16" s="22">
        <v>0</v>
      </c>
      <c r="J16" s="171">
        <v>0</v>
      </c>
      <c r="K16" s="172"/>
    </row>
    <row r="17" spans="1:11" ht="13.7" customHeight="1">
      <c r="A17" s="20" t="s">
        <v>28</v>
      </c>
      <c r="B17" s="22">
        <v>0</v>
      </c>
      <c r="C17" s="22">
        <v>0</v>
      </c>
      <c r="D17" s="22">
        <v>0</v>
      </c>
      <c r="E17" s="22">
        <v>0</v>
      </c>
      <c r="F17" s="22">
        <v>1220000</v>
      </c>
      <c r="G17" s="81">
        <f t="shared" si="0"/>
        <v>1220000</v>
      </c>
      <c r="H17" s="22">
        <v>0</v>
      </c>
      <c r="I17" s="22">
        <v>0</v>
      </c>
      <c r="J17" s="171">
        <v>0</v>
      </c>
      <c r="K17" s="172"/>
    </row>
    <row r="18" spans="1:11" ht="13.7" customHeight="1">
      <c r="A18" s="20" t="s">
        <v>29</v>
      </c>
      <c r="B18" s="22">
        <v>0</v>
      </c>
      <c r="C18" s="22">
        <v>0</v>
      </c>
      <c r="D18" s="22">
        <v>0</v>
      </c>
      <c r="E18" s="22">
        <v>0</v>
      </c>
      <c r="F18" s="22">
        <v>1400000</v>
      </c>
      <c r="G18" s="81">
        <f t="shared" si="0"/>
        <v>1400000</v>
      </c>
      <c r="H18" s="22">
        <v>0</v>
      </c>
      <c r="I18" s="22">
        <v>0</v>
      </c>
      <c r="J18" s="171">
        <v>0</v>
      </c>
      <c r="K18" s="172"/>
    </row>
    <row r="19" spans="1:11" ht="13.7" customHeight="1">
      <c r="A19" s="20" t="s">
        <v>30</v>
      </c>
      <c r="B19" s="22">
        <v>0</v>
      </c>
      <c r="C19" s="22">
        <v>0</v>
      </c>
      <c r="D19" s="22">
        <v>0</v>
      </c>
      <c r="E19" s="22">
        <v>0</v>
      </c>
      <c r="F19" s="22">
        <v>1590000</v>
      </c>
      <c r="G19" s="81">
        <f t="shared" si="0"/>
        <v>1590000</v>
      </c>
      <c r="H19" s="22">
        <v>0</v>
      </c>
      <c r="I19" s="22">
        <v>0</v>
      </c>
      <c r="J19" s="171">
        <v>0</v>
      </c>
      <c r="K19" s="172"/>
    </row>
    <row r="20" spans="1:11" ht="13.7" customHeight="1">
      <c r="A20" s="20" t="s">
        <v>31</v>
      </c>
      <c r="B20" s="22">
        <v>0</v>
      </c>
      <c r="C20" s="22">
        <v>0</v>
      </c>
      <c r="D20" s="22">
        <v>0</v>
      </c>
      <c r="E20" s="22">
        <v>0</v>
      </c>
      <c r="F20" s="22">
        <v>1000000</v>
      </c>
      <c r="G20" s="81">
        <f t="shared" si="0"/>
        <v>1000000</v>
      </c>
      <c r="H20" s="22">
        <v>0</v>
      </c>
      <c r="I20" s="22">
        <v>0</v>
      </c>
      <c r="J20" s="171">
        <v>0</v>
      </c>
      <c r="K20" s="172"/>
    </row>
    <row r="21" spans="1:11" ht="13.7" customHeight="1">
      <c r="A21" s="20" t="s">
        <v>32</v>
      </c>
      <c r="B21" s="22">
        <v>0</v>
      </c>
      <c r="C21" s="22">
        <v>0</v>
      </c>
      <c r="D21" s="22">
        <v>0</v>
      </c>
      <c r="E21" s="22">
        <v>0</v>
      </c>
      <c r="F21" s="22">
        <v>1000000</v>
      </c>
      <c r="G21" s="81">
        <f t="shared" si="0"/>
        <v>1000000</v>
      </c>
      <c r="H21" s="22">
        <v>0</v>
      </c>
      <c r="I21" s="22">
        <v>0</v>
      </c>
      <c r="J21" s="171">
        <v>0</v>
      </c>
      <c r="K21" s="172"/>
    </row>
    <row r="22" spans="1:11" ht="13.7" customHeight="1">
      <c r="A22" s="21" t="s">
        <v>33</v>
      </c>
      <c r="B22" s="23">
        <v>0</v>
      </c>
      <c r="C22" s="23">
        <v>0</v>
      </c>
      <c r="D22" s="23">
        <v>0</v>
      </c>
      <c r="E22" s="23">
        <v>0</v>
      </c>
      <c r="F22" s="23">
        <v>1000000</v>
      </c>
      <c r="G22" s="81">
        <f t="shared" si="0"/>
        <v>1000000</v>
      </c>
      <c r="H22" s="23">
        <v>0</v>
      </c>
      <c r="I22" s="23">
        <v>0</v>
      </c>
      <c r="J22" s="175">
        <v>0</v>
      </c>
      <c r="K22" s="176"/>
    </row>
    <row r="23" spans="1:11" ht="13.7" customHeight="1">
      <c r="A23" s="79">
        <v>2037</v>
      </c>
      <c r="B23" s="80">
        <v>0</v>
      </c>
      <c r="C23" s="80">
        <v>0</v>
      </c>
      <c r="D23" s="80">
        <v>0</v>
      </c>
      <c r="E23" s="80">
        <v>0</v>
      </c>
      <c r="F23" s="80">
        <v>952684.5</v>
      </c>
      <c r="G23" s="81">
        <f t="shared" si="0"/>
        <v>952684.5</v>
      </c>
      <c r="H23" s="80">
        <v>0</v>
      </c>
      <c r="I23" s="80">
        <v>0</v>
      </c>
      <c r="J23" s="173">
        <v>0</v>
      </c>
      <c r="K23" s="174"/>
    </row>
  </sheetData>
  <mergeCells count="30">
    <mergeCell ref="J23:K23"/>
    <mergeCell ref="J22:K22"/>
    <mergeCell ref="J15:K15"/>
    <mergeCell ref="J16:K16"/>
    <mergeCell ref="J17:K17"/>
    <mergeCell ref="J18:K18"/>
    <mergeCell ref="J19:K19"/>
    <mergeCell ref="J12:K12"/>
    <mergeCell ref="J13:K13"/>
    <mergeCell ref="J14:K14"/>
    <mergeCell ref="J20:K20"/>
    <mergeCell ref="J21:K21"/>
    <mergeCell ref="J7:K7"/>
    <mergeCell ref="J8:K8"/>
    <mergeCell ref="J9:K9"/>
    <mergeCell ref="J10:K10"/>
    <mergeCell ref="J11:K11"/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 
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M24"/>
  <sheetViews>
    <sheetView view="pageBreakPreview" zoomScale="60" zoomScaleNormal="130" workbookViewId="0">
      <selection activeCell="G9" sqref="G9"/>
    </sheetView>
  </sheetViews>
  <sheetFormatPr defaultRowHeight="10.5"/>
  <cols>
    <col min="1" max="1" width="11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5.33203125" customWidth="1"/>
  </cols>
  <sheetData>
    <row r="3" spans="1:13" ht="11.25" thickBot="1"/>
    <row r="4" spans="1:13" ht="24.75" customHeight="1">
      <c r="A4" s="183" t="s">
        <v>129</v>
      </c>
      <c r="B4" s="185" t="s">
        <v>63</v>
      </c>
      <c r="C4" s="185"/>
      <c r="D4" s="185"/>
      <c r="E4" s="185"/>
      <c r="F4" s="185"/>
      <c r="G4" s="122" t="s">
        <v>165</v>
      </c>
      <c r="H4" s="26" t="s">
        <v>2</v>
      </c>
      <c r="I4" s="177" t="s">
        <v>64</v>
      </c>
      <c r="J4" s="177"/>
      <c r="K4" s="178"/>
    </row>
    <row r="5" spans="1:13" ht="26.25" customHeight="1">
      <c r="A5" s="184"/>
      <c r="B5" s="179" t="s">
        <v>65</v>
      </c>
      <c r="C5" s="179"/>
      <c r="D5" s="179"/>
      <c r="E5" s="179"/>
      <c r="F5" s="117" t="s">
        <v>186</v>
      </c>
      <c r="G5" s="117"/>
      <c r="H5" s="117" t="s">
        <v>166</v>
      </c>
      <c r="I5" s="117" t="s">
        <v>167</v>
      </c>
      <c r="J5" s="181" t="s">
        <v>168</v>
      </c>
      <c r="K5" s="182"/>
    </row>
    <row r="6" spans="1:13" ht="24.75" customHeight="1">
      <c r="A6" s="184"/>
      <c r="B6" s="117" t="s">
        <v>161</v>
      </c>
      <c r="C6" s="180" t="s">
        <v>1</v>
      </c>
      <c r="D6" s="180"/>
      <c r="E6" s="180"/>
      <c r="F6" s="117"/>
      <c r="G6" s="117"/>
      <c r="H6" s="117"/>
      <c r="I6" s="117"/>
      <c r="J6" s="181"/>
      <c r="K6" s="182"/>
    </row>
    <row r="7" spans="1:13" ht="93.75" customHeight="1">
      <c r="A7" s="184"/>
      <c r="B7" s="117"/>
      <c r="C7" s="5" t="s">
        <v>162</v>
      </c>
      <c r="D7" s="5" t="s">
        <v>163</v>
      </c>
      <c r="E7" s="5" t="s">
        <v>164</v>
      </c>
      <c r="F7" s="117"/>
      <c r="G7" s="117"/>
      <c r="H7" s="117"/>
      <c r="I7" s="117"/>
      <c r="J7" s="181"/>
      <c r="K7" s="182"/>
    </row>
    <row r="8" spans="1:13" ht="13.7" customHeight="1">
      <c r="A8" s="28" t="s">
        <v>7</v>
      </c>
      <c r="B8" s="29" t="s">
        <v>66</v>
      </c>
      <c r="C8" s="29" t="s">
        <v>67</v>
      </c>
      <c r="D8" s="29" t="s">
        <v>68</v>
      </c>
      <c r="E8" s="29" t="s">
        <v>69</v>
      </c>
      <c r="F8" s="29" t="s">
        <v>70</v>
      </c>
      <c r="G8" s="29" t="s">
        <v>71</v>
      </c>
      <c r="H8" s="29" t="s">
        <v>72</v>
      </c>
      <c r="I8" s="29" t="s">
        <v>73</v>
      </c>
      <c r="J8" s="186" t="s">
        <v>74</v>
      </c>
      <c r="K8" s="187"/>
      <c r="M8">
        <v>18486975</v>
      </c>
    </row>
    <row r="9" spans="1:13" ht="13.7" customHeight="1">
      <c r="A9" s="27" t="s">
        <v>19</v>
      </c>
      <c r="B9" s="24" t="s">
        <v>75</v>
      </c>
      <c r="C9" s="24" t="s">
        <v>75</v>
      </c>
      <c r="D9" s="25" t="s">
        <v>75</v>
      </c>
      <c r="E9" s="25" t="s">
        <v>75</v>
      </c>
      <c r="F9" s="30">
        <v>0</v>
      </c>
      <c r="G9" s="108">
        <v>19476323.5</v>
      </c>
      <c r="H9" s="30">
        <v>0</v>
      </c>
      <c r="I9" s="71">
        <f>'Strona 1'!D10-'Strona 2'!C12</f>
        <v>226155.71000000089</v>
      </c>
      <c r="J9" s="188">
        <f>I9</f>
        <v>226155.71000000089</v>
      </c>
      <c r="K9" s="189"/>
      <c r="M9">
        <v>19476323.5</v>
      </c>
    </row>
    <row r="10" spans="1:13" ht="13.7" customHeight="1">
      <c r="A10" s="27" t="s">
        <v>20</v>
      </c>
      <c r="B10" s="24" t="s">
        <v>75</v>
      </c>
      <c r="C10" s="24" t="s">
        <v>75</v>
      </c>
      <c r="D10" s="25" t="s">
        <v>75</v>
      </c>
      <c r="E10" s="25" t="s">
        <v>75</v>
      </c>
      <c r="F10" s="30">
        <v>0</v>
      </c>
      <c r="G10" s="73">
        <f>G9+'Strona 3'!E10-'Strona 4'!F9</f>
        <v>19189659.5</v>
      </c>
      <c r="H10" s="30">
        <v>0</v>
      </c>
      <c r="I10" s="71">
        <f>'Strona 1'!D11-'Strona 2'!C13</f>
        <v>53570</v>
      </c>
      <c r="J10" s="188">
        <f t="shared" ref="J10:J24" si="0">I10</f>
        <v>53570</v>
      </c>
      <c r="K10" s="189"/>
    </row>
    <row r="11" spans="1:13" ht="13.7" customHeight="1">
      <c r="A11" s="27" t="s">
        <v>21</v>
      </c>
      <c r="B11" s="24" t="s">
        <v>75</v>
      </c>
      <c r="C11" s="24" t="s">
        <v>75</v>
      </c>
      <c r="D11" s="25" t="s">
        <v>75</v>
      </c>
      <c r="E11" s="25" t="s">
        <v>75</v>
      </c>
      <c r="F11" s="30">
        <v>0</v>
      </c>
      <c r="G11" s="73">
        <f>G10+'Strona 3'!D11-'Strona 4'!F10</f>
        <v>17589659.5</v>
      </c>
      <c r="H11" s="30">
        <v>0</v>
      </c>
      <c r="I11" s="71">
        <f>'Strona 1'!D12-'Strona 2'!C14</f>
        <v>2400000</v>
      </c>
      <c r="J11" s="188">
        <f t="shared" si="0"/>
        <v>2400000</v>
      </c>
      <c r="K11" s="189"/>
    </row>
    <row r="12" spans="1:13" ht="13.7" customHeight="1">
      <c r="A12" s="27" t="s">
        <v>22</v>
      </c>
      <c r="B12" s="24" t="s">
        <v>75</v>
      </c>
      <c r="C12" s="24" t="s">
        <v>75</v>
      </c>
      <c r="D12" s="25" t="s">
        <v>75</v>
      </c>
      <c r="E12" s="25" t="s">
        <v>75</v>
      </c>
      <c r="F12" s="30">
        <v>0</v>
      </c>
      <c r="G12" s="73">
        <f>G11+'Strona 3'!D12-'Strona 4'!F11</f>
        <v>15939659.5</v>
      </c>
      <c r="H12" s="30">
        <v>0</v>
      </c>
      <c r="I12" s="71">
        <f>'Strona 1'!D13-'Strona 2'!C15</f>
        <v>3200000</v>
      </c>
      <c r="J12" s="188">
        <f t="shared" si="0"/>
        <v>3200000</v>
      </c>
      <c r="K12" s="189"/>
    </row>
    <row r="13" spans="1:13" ht="13.7" customHeight="1">
      <c r="A13" s="27" t="s">
        <v>23</v>
      </c>
      <c r="B13" s="24" t="s">
        <v>75</v>
      </c>
      <c r="C13" s="24" t="s">
        <v>75</v>
      </c>
      <c r="D13" s="25" t="s">
        <v>75</v>
      </c>
      <c r="E13" s="25" t="s">
        <v>75</v>
      </c>
      <c r="F13" s="30">
        <v>0</v>
      </c>
      <c r="G13" s="73">
        <f>G12+'Strona 3'!D13-'Strona 4'!F12</f>
        <v>14759659.5</v>
      </c>
      <c r="H13" s="30">
        <v>0</v>
      </c>
      <c r="I13" s="71">
        <f>'Strona 1'!D14-'Strona 2'!C16</f>
        <v>3880000</v>
      </c>
      <c r="J13" s="188">
        <f t="shared" si="0"/>
        <v>3880000</v>
      </c>
      <c r="K13" s="189"/>
    </row>
    <row r="14" spans="1:13" ht="13.7" customHeight="1">
      <c r="A14" s="27" t="s">
        <v>24</v>
      </c>
      <c r="B14" s="24" t="s">
        <v>75</v>
      </c>
      <c r="C14" s="24" t="s">
        <v>75</v>
      </c>
      <c r="D14" s="25" t="s">
        <v>75</v>
      </c>
      <c r="E14" s="25" t="s">
        <v>75</v>
      </c>
      <c r="F14" s="30">
        <v>0</v>
      </c>
      <c r="G14" s="73">
        <f>G13+'Strona 3'!D14-'Strona 4'!F13</f>
        <v>13259659.5</v>
      </c>
      <c r="H14" s="30">
        <v>0</v>
      </c>
      <c r="I14" s="71">
        <f>'Strona 1'!D15-'Strona 2'!C17</f>
        <v>4278000</v>
      </c>
      <c r="J14" s="188">
        <f t="shared" si="0"/>
        <v>4278000</v>
      </c>
      <c r="K14" s="189"/>
    </row>
    <row r="15" spans="1:13" ht="13.7" customHeight="1">
      <c r="A15" s="27" t="s">
        <v>25</v>
      </c>
      <c r="B15" s="24" t="s">
        <v>75</v>
      </c>
      <c r="C15" s="24" t="s">
        <v>75</v>
      </c>
      <c r="D15" s="25" t="s">
        <v>75</v>
      </c>
      <c r="E15" s="25" t="s">
        <v>75</v>
      </c>
      <c r="F15" s="30">
        <v>0</v>
      </c>
      <c r="G15" s="73">
        <f>G14+'Strona 3'!D15-'Strona 4'!F14</f>
        <v>11659659.5</v>
      </c>
      <c r="H15" s="30">
        <v>0</v>
      </c>
      <c r="I15" s="87">
        <f>'Strona 1'!D16-'Strona 2'!C18</f>
        <v>4770000</v>
      </c>
      <c r="J15" s="188">
        <f t="shared" si="0"/>
        <v>4770000</v>
      </c>
      <c r="K15" s="189"/>
    </row>
    <row r="16" spans="1:13" ht="13.7" customHeight="1">
      <c r="A16" s="27" t="s">
        <v>26</v>
      </c>
      <c r="B16" s="24" t="s">
        <v>75</v>
      </c>
      <c r="C16" s="24" t="s">
        <v>75</v>
      </c>
      <c r="D16" s="25" t="s">
        <v>75</v>
      </c>
      <c r="E16" s="25" t="s">
        <v>75</v>
      </c>
      <c r="F16" s="30">
        <v>0</v>
      </c>
      <c r="G16" s="73">
        <f>G15+'Strona 3'!D16-'Strona 4'!F15</f>
        <v>9959659.5</v>
      </c>
      <c r="H16" s="30">
        <v>0</v>
      </c>
      <c r="I16" s="87">
        <f>'Strona 1'!D17-'Strona 2'!C19</f>
        <v>4300000</v>
      </c>
      <c r="J16" s="188">
        <f t="shared" si="0"/>
        <v>4300000</v>
      </c>
      <c r="K16" s="189"/>
    </row>
    <row r="17" spans="1:11" ht="13.7" customHeight="1">
      <c r="A17" s="27" t="s">
        <v>27</v>
      </c>
      <c r="B17" s="24" t="s">
        <v>75</v>
      </c>
      <c r="C17" s="24" t="s">
        <v>75</v>
      </c>
      <c r="D17" s="25" t="s">
        <v>75</v>
      </c>
      <c r="E17" s="25" t="s">
        <v>75</v>
      </c>
      <c r="F17" s="30">
        <v>0</v>
      </c>
      <c r="G17" s="73">
        <f>G16+'Strona 3'!D17-'Strona 4'!F16</f>
        <v>8162684.5</v>
      </c>
      <c r="H17" s="30">
        <v>0</v>
      </c>
      <c r="I17" s="87">
        <f>'Strona 1'!D18-'Strona 2'!C20</f>
        <v>4400000</v>
      </c>
      <c r="J17" s="188">
        <f t="shared" si="0"/>
        <v>4400000</v>
      </c>
      <c r="K17" s="189"/>
    </row>
    <row r="18" spans="1:11" ht="13.7" customHeight="1">
      <c r="A18" s="27" t="s">
        <v>28</v>
      </c>
      <c r="B18" s="24" t="s">
        <v>75</v>
      </c>
      <c r="C18" s="24" t="s">
        <v>75</v>
      </c>
      <c r="D18" s="25" t="s">
        <v>75</v>
      </c>
      <c r="E18" s="25" t="s">
        <v>75</v>
      </c>
      <c r="F18" s="30">
        <v>0</v>
      </c>
      <c r="G18" s="73">
        <f>G17+'Strona 3'!D18-'Strona 4'!F17</f>
        <v>6942684.5</v>
      </c>
      <c r="H18" s="30">
        <v>0</v>
      </c>
      <c r="I18" s="87">
        <f>'Strona 1'!D19-'Strona 2'!C21</f>
        <v>4900000</v>
      </c>
      <c r="J18" s="188">
        <f t="shared" si="0"/>
        <v>4900000</v>
      </c>
      <c r="K18" s="189"/>
    </row>
    <row r="19" spans="1:11" ht="13.7" customHeight="1">
      <c r="A19" s="27" t="s">
        <v>29</v>
      </c>
      <c r="B19" s="24" t="s">
        <v>75</v>
      </c>
      <c r="C19" s="24" t="s">
        <v>75</v>
      </c>
      <c r="D19" s="25" t="s">
        <v>75</v>
      </c>
      <c r="E19" s="25" t="s">
        <v>75</v>
      </c>
      <c r="F19" s="30">
        <v>0</v>
      </c>
      <c r="G19" s="73">
        <f>G18+'Strona 3'!D19-'Strona 4'!F18</f>
        <v>5542684.5</v>
      </c>
      <c r="H19" s="30">
        <v>0</v>
      </c>
      <c r="I19" s="87">
        <f>'Strona 1'!D20-'Strona 2'!C22</f>
        <v>2830000</v>
      </c>
      <c r="J19" s="188">
        <f t="shared" si="0"/>
        <v>2830000</v>
      </c>
      <c r="K19" s="189"/>
    </row>
    <row r="20" spans="1:11" ht="13.7" customHeight="1">
      <c r="A20" s="27" t="s">
        <v>30</v>
      </c>
      <c r="B20" s="24" t="s">
        <v>75</v>
      </c>
      <c r="C20" s="24" t="s">
        <v>75</v>
      </c>
      <c r="D20" s="25" t="s">
        <v>75</v>
      </c>
      <c r="E20" s="25" t="s">
        <v>75</v>
      </c>
      <c r="F20" s="30">
        <v>0</v>
      </c>
      <c r="G20" s="73">
        <f>G19+'Strona 3'!D20-'Strona 4'!F19</f>
        <v>3952684.5</v>
      </c>
      <c r="H20" s="30">
        <v>0</v>
      </c>
      <c r="I20" s="87">
        <f>'Strona 1'!D21-'Strona 2'!C23</f>
        <v>3600000</v>
      </c>
      <c r="J20" s="188">
        <f t="shared" si="0"/>
        <v>3600000</v>
      </c>
      <c r="K20" s="189"/>
    </row>
    <row r="21" spans="1:11" ht="13.7" customHeight="1">
      <c r="A21" s="27" t="s">
        <v>31</v>
      </c>
      <c r="B21" s="24" t="s">
        <v>75</v>
      </c>
      <c r="C21" s="24" t="s">
        <v>75</v>
      </c>
      <c r="D21" s="25" t="s">
        <v>75</v>
      </c>
      <c r="E21" s="25" t="s">
        <v>75</v>
      </c>
      <c r="F21" s="30">
        <v>0</v>
      </c>
      <c r="G21" s="73">
        <f>G20+'Strona 3'!D21-'Strona 4'!F20</f>
        <v>2952684.5</v>
      </c>
      <c r="H21" s="30">
        <v>0</v>
      </c>
      <c r="I21" s="87">
        <f>'Strona 1'!D22-'Strona 2'!C24</f>
        <v>3700000</v>
      </c>
      <c r="J21" s="188">
        <f t="shared" si="0"/>
        <v>3700000</v>
      </c>
      <c r="K21" s="189"/>
    </row>
    <row r="22" spans="1:11" ht="13.7" customHeight="1">
      <c r="A22" s="27" t="s">
        <v>32</v>
      </c>
      <c r="B22" s="24" t="s">
        <v>75</v>
      </c>
      <c r="C22" s="24" t="s">
        <v>75</v>
      </c>
      <c r="D22" s="25" t="s">
        <v>75</v>
      </c>
      <c r="E22" s="25" t="s">
        <v>75</v>
      </c>
      <c r="F22" s="30">
        <v>0</v>
      </c>
      <c r="G22" s="73">
        <f>G21+'Strona 3'!D22-'Strona 4'!F21</f>
        <v>1952684.5</v>
      </c>
      <c r="H22" s="30">
        <v>0</v>
      </c>
      <c r="I22" s="87">
        <f>'Strona 1'!D23-'Strona 2'!C25</f>
        <v>3700000</v>
      </c>
      <c r="J22" s="188">
        <f t="shared" si="0"/>
        <v>3700000</v>
      </c>
      <c r="K22" s="189"/>
    </row>
    <row r="23" spans="1:11" ht="13.7" customHeight="1">
      <c r="A23" s="27" t="s">
        <v>33</v>
      </c>
      <c r="B23" s="24" t="s">
        <v>75</v>
      </c>
      <c r="C23" s="24" t="s">
        <v>75</v>
      </c>
      <c r="D23" s="25" t="s">
        <v>75</v>
      </c>
      <c r="E23" s="25" t="s">
        <v>75</v>
      </c>
      <c r="F23" s="30">
        <v>0</v>
      </c>
      <c r="G23" s="73">
        <f>G22+'Strona 3'!D23-'Strona 4'!F22</f>
        <v>952684.5</v>
      </c>
      <c r="H23" s="30">
        <v>0</v>
      </c>
      <c r="I23" s="87">
        <f>'Strona 1'!D24-'Strona 2'!C26</f>
        <v>3300000</v>
      </c>
      <c r="J23" s="188">
        <f t="shared" si="0"/>
        <v>3300000</v>
      </c>
      <c r="K23" s="189"/>
    </row>
    <row r="24" spans="1:11" ht="13.7" customHeight="1">
      <c r="A24" s="75">
        <v>2037</v>
      </c>
      <c r="B24" s="24" t="s">
        <v>75</v>
      </c>
      <c r="C24" s="24" t="s">
        <v>75</v>
      </c>
      <c r="D24" s="25" t="s">
        <v>75</v>
      </c>
      <c r="E24" s="25" t="s">
        <v>75</v>
      </c>
      <c r="F24" s="76">
        <v>0</v>
      </c>
      <c r="G24" s="108">
        <f>G23+'Strona 3'!D24-'Strona 4'!F23</f>
        <v>0</v>
      </c>
      <c r="H24" s="76">
        <v>0</v>
      </c>
      <c r="I24" s="87">
        <f>'Strona 1'!D25-'Strona 2'!C27</f>
        <v>3300000</v>
      </c>
      <c r="J24" s="188">
        <f t="shared" si="0"/>
        <v>3300000</v>
      </c>
      <c r="K24" s="189"/>
    </row>
  </sheetData>
  <mergeCells count="28">
    <mergeCell ref="J24:K24"/>
    <mergeCell ref="J23:K23"/>
    <mergeCell ref="J16:K16"/>
    <mergeCell ref="J17:K17"/>
    <mergeCell ref="J18:K18"/>
    <mergeCell ref="J19:K19"/>
    <mergeCell ref="J20:K20"/>
    <mergeCell ref="J13:K13"/>
    <mergeCell ref="J14:K14"/>
    <mergeCell ref="J15:K15"/>
    <mergeCell ref="J21:K21"/>
    <mergeCell ref="J22:K22"/>
    <mergeCell ref="J8:K8"/>
    <mergeCell ref="J9:K9"/>
    <mergeCell ref="J10:K10"/>
    <mergeCell ref="J11:K11"/>
    <mergeCell ref="J12:K12"/>
    <mergeCell ref="A4:A7"/>
    <mergeCell ref="B6:B7"/>
    <mergeCell ref="F5:F7"/>
    <mergeCell ref="G4:G7"/>
    <mergeCell ref="H5:H7"/>
    <mergeCell ref="B4:F4"/>
    <mergeCell ref="I4:K4"/>
    <mergeCell ref="B5:E5"/>
    <mergeCell ref="C6:E6"/>
    <mergeCell ref="J5:K7"/>
    <mergeCell ref="I5:I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
 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view="pageBreakPreview" zoomScale="60" zoomScaleNormal="100" workbookViewId="0">
      <selection activeCell="F9" sqref="F9"/>
    </sheetView>
  </sheetViews>
  <sheetFormatPr defaultRowHeight="10.5"/>
  <cols>
    <col min="1" max="1" width="13.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192" t="s">
        <v>129</v>
      </c>
      <c r="B2" s="190" t="s">
        <v>76</v>
      </c>
      <c r="C2" s="190"/>
      <c r="D2" s="190"/>
      <c r="E2" s="190"/>
      <c r="F2" s="190"/>
      <c r="G2" s="190"/>
      <c r="H2" s="191"/>
    </row>
    <row r="3" spans="1:8" ht="201" customHeight="1">
      <c r="A3" s="193"/>
      <c r="B3" s="46" t="s">
        <v>169</v>
      </c>
      <c r="C3" s="194" t="s">
        <v>170</v>
      </c>
      <c r="D3" s="194"/>
      <c r="E3" s="46" t="s">
        <v>171</v>
      </c>
      <c r="F3" s="46" t="s">
        <v>172</v>
      </c>
      <c r="G3" s="46" t="s">
        <v>173</v>
      </c>
      <c r="H3" s="47" t="s">
        <v>174</v>
      </c>
    </row>
    <row r="4" spans="1:8" ht="13.7" customHeight="1">
      <c r="A4" s="44" t="s">
        <v>7</v>
      </c>
      <c r="B4" s="43" t="s">
        <v>77</v>
      </c>
      <c r="C4" s="195" t="s">
        <v>78</v>
      </c>
      <c r="D4" s="195"/>
      <c r="E4" s="39" t="s">
        <v>79</v>
      </c>
      <c r="F4" s="39" t="s">
        <v>80</v>
      </c>
      <c r="G4" s="39" t="s">
        <v>81</v>
      </c>
      <c r="H4" s="40" t="s">
        <v>82</v>
      </c>
    </row>
    <row r="5" spans="1:8" ht="13.7" customHeight="1">
      <c r="A5" s="45" t="s">
        <v>19</v>
      </c>
      <c r="B5" s="66">
        <v>6.6199999999999995E-2</v>
      </c>
      <c r="C5" s="65">
        <v>3.6999999999999998E-2</v>
      </c>
      <c r="D5" s="65">
        <v>9.9099999999999994E-2</v>
      </c>
      <c r="E5" s="65">
        <v>0.13789999999999999</v>
      </c>
      <c r="F5" s="65">
        <v>0.15029999999999999</v>
      </c>
      <c r="G5" s="41" t="s">
        <v>83</v>
      </c>
      <c r="H5" s="42" t="s">
        <v>83</v>
      </c>
    </row>
    <row r="6" spans="1:8" ht="13.7" customHeight="1">
      <c r="A6" s="45" t="s">
        <v>20</v>
      </c>
      <c r="B6" s="66">
        <v>8.5199999999999998E-2</v>
      </c>
      <c r="C6" s="65">
        <v>2.5600000000000001E-2</v>
      </c>
      <c r="D6" s="65">
        <v>9.4600000000000004E-2</v>
      </c>
      <c r="E6" s="65">
        <v>0.1192</v>
      </c>
      <c r="F6" s="65">
        <v>0.13170000000000001</v>
      </c>
      <c r="G6" s="41" t="s">
        <v>83</v>
      </c>
      <c r="H6" s="42" t="s">
        <v>83</v>
      </c>
    </row>
    <row r="7" spans="1:8" ht="13.7" customHeight="1">
      <c r="A7" s="45" t="s">
        <v>21</v>
      </c>
      <c r="B7" s="66">
        <v>7.3999999999999996E-2</v>
      </c>
      <c r="C7" s="65">
        <v>0.1003</v>
      </c>
      <c r="D7" s="65">
        <v>0.1168</v>
      </c>
      <c r="E7" s="65">
        <v>0.10050000000000001</v>
      </c>
      <c r="F7" s="65">
        <v>0.113</v>
      </c>
      <c r="G7" s="41" t="s">
        <v>83</v>
      </c>
      <c r="H7" s="42" t="s">
        <v>83</v>
      </c>
    </row>
    <row r="8" spans="1:8" ht="13.7" customHeight="1">
      <c r="A8" s="45" t="s">
        <v>22</v>
      </c>
      <c r="B8" s="66">
        <v>7.17E-2</v>
      </c>
      <c r="C8" s="65">
        <v>0.121</v>
      </c>
      <c r="D8" s="41" t="s">
        <v>75</v>
      </c>
      <c r="E8" s="65">
        <v>0.1055</v>
      </c>
      <c r="F8" s="65">
        <v>0.1055</v>
      </c>
      <c r="G8" s="41" t="s">
        <v>83</v>
      </c>
      <c r="H8" s="42" t="s">
        <v>83</v>
      </c>
    </row>
    <row r="9" spans="1:8" ht="13.7" customHeight="1">
      <c r="A9" s="45" t="s">
        <v>23</v>
      </c>
      <c r="B9" s="66">
        <v>5.6300000000000003E-2</v>
      </c>
      <c r="C9" s="65">
        <v>0.1421</v>
      </c>
      <c r="D9" s="41" t="s">
        <v>75</v>
      </c>
      <c r="E9" s="65">
        <v>8.0299999999999996E-2</v>
      </c>
      <c r="F9" s="65">
        <v>8.4699999999999998E-2</v>
      </c>
      <c r="G9" s="41" t="s">
        <v>83</v>
      </c>
      <c r="H9" s="42" t="s">
        <v>83</v>
      </c>
    </row>
    <row r="10" spans="1:8" ht="13.7" customHeight="1">
      <c r="A10" s="45" t="s">
        <v>24</v>
      </c>
      <c r="B10" s="66">
        <v>6.2799999999999995E-2</v>
      </c>
      <c r="C10" s="65">
        <v>0.14699999999999999</v>
      </c>
      <c r="D10" s="41" t="s">
        <v>75</v>
      </c>
      <c r="E10" s="65">
        <v>8.2400000000000001E-2</v>
      </c>
      <c r="F10" s="65">
        <v>8.6800000000000002E-2</v>
      </c>
      <c r="G10" s="41" t="s">
        <v>83</v>
      </c>
      <c r="H10" s="42" t="s">
        <v>83</v>
      </c>
    </row>
    <row r="11" spans="1:8" ht="13.7" customHeight="1">
      <c r="A11" s="45" t="s">
        <v>25</v>
      </c>
      <c r="B11" s="66">
        <v>6.4399999999999999E-2</v>
      </c>
      <c r="C11" s="65">
        <v>0.16039999999999999</v>
      </c>
      <c r="D11" s="41" t="s">
        <v>75</v>
      </c>
      <c r="E11" s="65">
        <v>8.4500000000000006E-2</v>
      </c>
      <c r="F11" s="65">
        <v>8.8900000000000007E-2</v>
      </c>
      <c r="G11" s="41" t="s">
        <v>83</v>
      </c>
      <c r="H11" s="42" t="s">
        <v>83</v>
      </c>
    </row>
    <row r="12" spans="1:8" ht="13.7" customHeight="1">
      <c r="A12" s="45" t="s">
        <v>26</v>
      </c>
      <c r="B12" s="66">
        <v>6.6799999999999998E-2</v>
      </c>
      <c r="C12" s="65">
        <v>0.1457</v>
      </c>
      <c r="D12" s="41" t="s">
        <v>75</v>
      </c>
      <c r="E12" s="65">
        <v>0.1048</v>
      </c>
      <c r="F12" s="65">
        <v>0.1048</v>
      </c>
      <c r="G12" s="41" t="s">
        <v>83</v>
      </c>
      <c r="H12" s="42" t="s">
        <v>83</v>
      </c>
    </row>
    <row r="13" spans="1:8" ht="13.7" customHeight="1">
      <c r="A13" s="45" t="s">
        <v>27</v>
      </c>
      <c r="B13" s="66">
        <v>6.7799999999999999E-2</v>
      </c>
      <c r="C13" s="65">
        <v>0.1464</v>
      </c>
      <c r="D13" s="41" t="s">
        <v>75</v>
      </c>
      <c r="E13" s="65">
        <v>0.1203</v>
      </c>
      <c r="F13" s="65">
        <v>0.1203</v>
      </c>
      <c r="G13" s="41" t="s">
        <v>83</v>
      </c>
      <c r="H13" s="42" t="s">
        <v>83</v>
      </c>
    </row>
    <row r="14" spans="1:8" ht="13.7" customHeight="1">
      <c r="A14" s="45" t="s">
        <v>28</v>
      </c>
      <c r="B14" s="66">
        <v>4.8599999999999997E-2</v>
      </c>
      <c r="C14" s="65">
        <v>0.15920000000000001</v>
      </c>
      <c r="D14" s="41" t="s">
        <v>75</v>
      </c>
      <c r="E14" s="65">
        <v>0.1376</v>
      </c>
      <c r="F14" s="65">
        <v>0.1376</v>
      </c>
      <c r="G14" s="41" t="s">
        <v>83</v>
      </c>
      <c r="H14" s="42" t="s">
        <v>83</v>
      </c>
    </row>
    <row r="15" spans="1:8" ht="13.7" customHeight="1">
      <c r="A15" s="45" t="s">
        <v>29</v>
      </c>
      <c r="B15" s="66">
        <v>5.3499999999999999E-2</v>
      </c>
      <c r="C15" s="65">
        <v>9.7199999999999995E-2</v>
      </c>
      <c r="D15" s="41" t="s">
        <v>75</v>
      </c>
      <c r="E15" s="65">
        <v>0.14599999999999999</v>
      </c>
      <c r="F15" s="65">
        <v>0.14599999999999999</v>
      </c>
      <c r="G15" s="41" t="s">
        <v>83</v>
      </c>
      <c r="H15" s="42" t="s">
        <v>83</v>
      </c>
    </row>
    <row r="16" spans="1:8" ht="13.7" customHeight="1">
      <c r="A16" s="45" t="s">
        <v>30</v>
      </c>
      <c r="B16" s="66">
        <v>5.21E-2</v>
      </c>
      <c r="C16" s="65">
        <v>0.1076</v>
      </c>
      <c r="D16" s="41" t="s">
        <v>75</v>
      </c>
      <c r="E16" s="65">
        <v>0.1426</v>
      </c>
      <c r="F16" s="65">
        <v>0.1426</v>
      </c>
      <c r="G16" s="41" t="s">
        <v>83</v>
      </c>
      <c r="H16" s="42" t="s">
        <v>83</v>
      </c>
    </row>
    <row r="17" spans="1:8" ht="13.7" customHeight="1">
      <c r="A17" s="45" t="s">
        <v>31</v>
      </c>
      <c r="B17" s="66">
        <v>3.8300000000000001E-2</v>
      </c>
      <c r="C17" s="65">
        <v>0.1192</v>
      </c>
      <c r="D17" s="41" t="s">
        <v>75</v>
      </c>
      <c r="E17" s="65">
        <v>0.1376</v>
      </c>
      <c r="F17" s="65">
        <v>0.1376</v>
      </c>
      <c r="G17" s="41" t="s">
        <v>83</v>
      </c>
      <c r="H17" s="42" t="s">
        <v>83</v>
      </c>
    </row>
    <row r="18" spans="1:8" ht="13.7" customHeight="1">
      <c r="A18" s="45" t="s">
        <v>32</v>
      </c>
      <c r="B18" s="66">
        <v>3.7400000000000003E-2</v>
      </c>
      <c r="C18" s="65">
        <v>0.1183</v>
      </c>
      <c r="D18" s="41" t="s">
        <v>75</v>
      </c>
      <c r="E18" s="65">
        <v>0.13370000000000001</v>
      </c>
      <c r="F18" s="65">
        <v>0.13370000000000001</v>
      </c>
      <c r="G18" s="41" t="s">
        <v>83</v>
      </c>
      <c r="H18" s="42" t="s">
        <v>83</v>
      </c>
    </row>
    <row r="19" spans="1:8" ht="13.7" customHeight="1">
      <c r="A19" s="45" t="s">
        <v>33</v>
      </c>
      <c r="B19" s="66">
        <v>3.3599999999999998E-2</v>
      </c>
      <c r="C19" s="65">
        <v>9.8000000000000004E-2</v>
      </c>
      <c r="D19" s="41" t="s">
        <v>75</v>
      </c>
      <c r="E19" s="65">
        <v>0.12770000000000001</v>
      </c>
      <c r="F19" s="65">
        <v>0.12770000000000001</v>
      </c>
      <c r="G19" s="41" t="s">
        <v>83</v>
      </c>
      <c r="H19" s="42" t="s">
        <v>83</v>
      </c>
    </row>
    <row r="20" spans="1:8" ht="13.7" customHeight="1">
      <c r="A20" s="95">
        <v>2037</v>
      </c>
      <c r="B20" s="96">
        <v>3.3399999999999999E-2</v>
      </c>
      <c r="C20" s="97">
        <v>0.1045</v>
      </c>
      <c r="D20" s="98" t="s">
        <v>75</v>
      </c>
      <c r="E20" s="97">
        <v>0.1208</v>
      </c>
      <c r="F20" s="97">
        <v>0.1208</v>
      </c>
      <c r="G20" s="98" t="s">
        <v>83</v>
      </c>
      <c r="H20" s="99" t="s">
        <v>83</v>
      </c>
    </row>
    <row r="21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1"/>
  <sheetViews>
    <sheetView view="pageBreakPreview" zoomScale="60" zoomScaleNormal="100" workbookViewId="0">
      <selection activeCell="J7" sqref="J7:K7"/>
    </sheetView>
  </sheetViews>
  <sheetFormatPr defaultRowHeight="10.5"/>
  <cols>
    <col min="1" max="1" width="9.664062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7.332031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196" t="s">
        <v>129</v>
      </c>
      <c r="B1" s="200" t="s">
        <v>84</v>
      </c>
      <c r="C1" s="200"/>
      <c r="D1" s="200"/>
      <c r="E1" s="200"/>
      <c r="F1" s="200"/>
      <c r="G1" s="200"/>
      <c r="H1" s="200"/>
      <c r="I1" s="200"/>
      <c r="J1" s="200"/>
      <c r="K1" s="201"/>
    </row>
    <row r="2" spans="1:11" ht="18" customHeight="1">
      <c r="A2" s="197"/>
      <c r="B2" s="198" t="s">
        <v>85</v>
      </c>
      <c r="C2" s="198" t="s">
        <v>2</v>
      </c>
      <c r="D2" s="198"/>
      <c r="E2" s="198" t="s">
        <v>86</v>
      </c>
      <c r="F2" s="198" t="s">
        <v>2</v>
      </c>
      <c r="G2" s="198"/>
      <c r="H2" s="198" t="s">
        <v>87</v>
      </c>
      <c r="I2" s="198" t="s">
        <v>2</v>
      </c>
      <c r="J2" s="198"/>
      <c r="K2" s="202"/>
    </row>
    <row r="3" spans="1:11" ht="18.75" customHeight="1">
      <c r="A3" s="197"/>
      <c r="B3" s="198"/>
      <c r="C3" s="199" t="s">
        <v>175</v>
      </c>
      <c r="D3" s="48" t="s">
        <v>2</v>
      </c>
      <c r="E3" s="198"/>
      <c r="F3" s="198" t="s">
        <v>88</v>
      </c>
      <c r="G3" s="48" t="s">
        <v>2</v>
      </c>
      <c r="H3" s="198"/>
      <c r="I3" s="199" t="s">
        <v>87</v>
      </c>
      <c r="J3" s="198" t="s">
        <v>2</v>
      </c>
      <c r="K3" s="202"/>
    </row>
    <row r="4" spans="1:11" ht="154.5" customHeight="1">
      <c r="A4" s="197"/>
      <c r="B4" s="198"/>
      <c r="C4" s="199"/>
      <c r="D4" s="48" t="s">
        <v>89</v>
      </c>
      <c r="E4" s="198"/>
      <c r="F4" s="198"/>
      <c r="G4" s="48" t="s">
        <v>89</v>
      </c>
      <c r="H4" s="198"/>
      <c r="I4" s="199"/>
      <c r="J4" s="198" t="s">
        <v>90</v>
      </c>
      <c r="K4" s="202"/>
    </row>
    <row r="5" spans="1:11" ht="13.7" customHeight="1">
      <c r="A5" s="49" t="s">
        <v>7</v>
      </c>
      <c r="B5" s="50" t="s">
        <v>91</v>
      </c>
      <c r="C5" s="50" t="s">
        <v>92</v>
      </c>
      <c r="D5" s="50" t="s">
        <v>93</v>
      </c>
      <c r="E5" s="50" t="s">
        <v>94</v>
      </c>
      <c r="F5" s="50" t="s">
        <v>95</v>
      </c>
      <c r="G5" s="50" t="s">
        <v>96</v>
      </c>
      <c r="H5" s="50" t="s">
        <v>97</v>
      </c>
      <c r="I5" s="50" t="s">
        <v>98</v>
      </c>
      <c r="J5" s="203" t="s">
        <v>99</v>
      </c>
      <c r="K5" s="204"/>
    </row>
    <row r="6" spans="1:11" ht="13.7" customHeight="1">
      <c r="A6" s="51" t="s">
        <v>19</v>
      </c>
      <c r="B6" s="52">
        <v>0</v>
      </c>
      <c r="C6" s="52">
        <v>0</v>
      </c>
      <c r="D6" s="52">
        <v>0</v>
      </c>
      <c r="E6" s="52">
        <v>2276750</v>
      </c>
      <c r="F6" s="52">
        <v>2276750</v>
      </c>
      <c r="G6" s="52">
        <v>2276750</v>
      </c>
      <c r="H6" s="52">
        <v>260690</v>
      </c>
      <c r="I6" s="52">
        <v>257690</v>
      </c>
      <c r="J6" s="205">
        <v>257690</v>
      </c>
      <c r="K6" s="206"/>
    </row>
    <row r="7" spans="1:11" ht="13.7" customHeight="1">
      <c r="A7" s="51" t="s">
        <v>20</v>
      </c>
      <c r="B7" s="52">
        <v>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205">
        <v>0</v>
      </c>
      <c r="K7" s="206"/>
    </row>
    <row r="8" spans="1:11" ht="13.7" customHeight="1">
      <c r="A8" s="51" t="s">
        <v>21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205">
        <v>0</v>
      </c>
      <c r="K8" s="206"/>
    </row>
    <row r="9" spans="1:11" ht="13.7" customHeight="1">
      <c r="A9" s="51" t="s">
        <v>22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205">
        <v>0</v>
      </c>
      <c r="K9" s="206"/>
    </row>
    <row r="10" spans="1:11" ht="13.7" customHeight="1">
      <c r="A10" s="51" t="s">
        <v>23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205">
        <v>0</v>
      </c>
      <c r="K10" s="206"/>
    </row>
    <row r="11" spans="1:11" ht="13.7" customHeight="1">
      <c r="A11" s="51" t="s">
        <v>24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205">
        <v>0</v>
      </c>
      <c r="K11" s="206"/>
    </row>
    <row r="12" spans="1:11" ht="13.7" customHeight="1">
      <c r="A12" s="51" t="s">
        <v>25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205">
        <v>0</v>
      </c>
      <c r="K12" s="206"/>
    </row>
    <row r="13" spans="1:11" ht="13.7" customHeight="1">
      <c r="A13" s="51" t="s">
        <v>26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205">
        <v>0</v>
      </c>
      <c r="K13" s="206"/>
    </row>
    <row r="14" spans="1:11" ht="13.7" customHeight="1">
      <c r="A14" s="51" t="s">
        <v>27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205">
        <v>0</v>
      </c>
      <c r="K14" s="206"/>
    </row>
    <row r="15" spans="1:11" ht="13.7" customHeight="1">
      <c r="A15" s="51" t="s">
        <v>28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205">
        <v>0</v>
      </c>
      <c r="K15" s="206"/>
    </row>
    <row r="16" spans="1:11" ht="13.7" customHeight="1">
      <c r="A16" s="51" t="s">
        <v>29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205">
        <v>0</v>
      </c>
      <c r="K16" s="206"/>
    </row>
    <row r="17" spans="1:11" ht="13.7" customHeight="1">
      <c r="A17" s="51" t="s">
        <v>30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205">
        <v>0</v>
      </c>
      <c r="K17" s="206"/>
    </row>
    <row r="18" spans="1:11" ht="13.7" customHeight="1">
      <c r="A18" s="51" t="s">
        <v>31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205">
        <v>0</v>
      </c>
      <c r="K18" s="206"/>
    </row>
    <row r="19" spans="1:11" ht="13.7" customHeight="1">
      <c r="A19" s="51" t="s">
        <v>32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205">
        <v>0</v>
      </c>
      <c r="K19" s="206"/>
    </row>
    <row r="20" spans="1:11" ht="13.7" customHeight="1">
      <c r="A20" s="51" t="s">
        <v>33</v>
      </c>
      <c r="B20" s="52">
        <v>0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205">
        <v>0</v>
      </c>
      <c r="K20" s="206"/>
    </row>
    <row r="21" spans="1:11" ht="13.7" customHeight="1">
      <c r="A21" s="100">
        <v>2037</v>
      </c>
      <c r="B21" s="101">
        <v>0</v>
      </c>
      <c r="C21" s="101">
        <v>0</v>
      </c>
      <c r="D21" s="101">
        <v>0</v>
      </c>
      <c r="E21" s="101">
        <v>0</v>
      </c>
      <c r="F21" s="101">
        <v>0</v>
      </c>
      <c r="G21" s="101">
        <v>0</v>
      </c>
      <c r="H21" s="101">
        <v>0</v>
      </c>
      <c r="I21" s="101">
        <v>0</v>
      </c>
      <c r="J21" s="207">
        <v>0</v>
      </c>
      <c r="K21" s="208"/>
    </row>
  </sheetData>
  <mergeCells count="30">
    <mergeCell ref="J21:K21"/>
    <mergeCell ref="J20:K20"/>
    <mergeCell ref="J13:K13"/>
    <mergeCell ref="J14:K14"/>
    <mergeCell ref="J15:K15"/>
    <mergeCell ref="J16:K16"/>
    <mergeCell ref="J17:K17"/>
    <mergeCell ref="J10:K10"/>
    <mergeCell ref="J11:K11"/>
    <mergeCell ref="J12:K12"/>
    <mergeCell ref="J18:K18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</mergeCells>
  <pageMargins left="0.39370078740157483" right="0.39370078740157483" top="0.39370078740157483" bottom="0.39370078740157483" header="0" footer="0"/>
  <pageSetup paperSize="9" scale="99" orientation="landscape" r:id="rId1"/>
  <headerFooter>
    <oddFooter>&amp;CStrona 7&amp;R Przewodniczący Rady Gminy
Wiesław 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21"/>
  <sheetViews>
    <sheetView view="pageBreakPreview" zoomScale="60" zoomScaleNormal="100" workbookViewId="0">
      <selection activeCell="G8" sqref="G8"/>
    </sheetView>
  </sheetViews>
  <sheetFormatPr defaultRowHeight="10.5"/>
  <cols>
    <col min="1" max="1" width="9.5" customWidth="1"/>
    <col min="2" max="3" width="17" customWidth="1"/>
    <col min="4" max="4" width="16.5" customWidth="1"/>
    <col min="5" max="5" width="17.33203125" customWidth="1"/>
    <col min="6" max="6" width="14.33203125" customWidth="1"/>
    <col min="7" max="7" width="19.83203125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3" ht="20.25" customHeight="1">
      <c r="A1" s="209" t="s">
        <v>129</v>
      </c>
      <c r="B1" s="212" t="s">
        <v>0</v>
      </c>
      <c r="C1" s="212"/>
      <c r="D1" s="212"/>
      <c r="E1" s="212" t="s">
        <v>100</v>
      </c>
      <c r="F1" s="212"/>
      <c r="G1" s="212"/>
      <c r="H1" s="212"/>
      <c r="I1" s="212"/>
      <c r="J1" s="212"/>
      <c r="K1" s="212"/>
      <c r="L1" s="213"/>
    </row>
    <row r="2" spans="1:13" ht="18.75" customHeight="1">
      <c r="A2" s="210"/>
      <c r="B2" s="211" t="s">
        <v>101</v>
      </c>
      <c r="C2" s="211" t="s">
        <v>2</v>
      </c>
      <c r="D2" s="211"/>
      <c r="E2" s="211" t="s">
        <v>102</v>
      </c>
      <c r="F2" s="211" t="s">
        <v>1</v>
      </c>
      <c r="G2" s="211"/>
      <c r="H2" s="211" t="s">
        <v>103</v>
      </c>
      <c r="I2" s="211" t="s">
        <v>104</v>
      </c>
      <c r="J2" s="199" t="s">
        <v>185</v>
      </c>
      <c r="K2" s="199"/>
      <c r="L2" s="214" t="s">
        <v>105</v>
      </c>
    </row>
    <row r="3" spans="1:13" ht="24" customHeight="1">
      <c r="A3" s="210"/>
      <c r="B3" s="211"/>
      <c r="C3" s="211" t="s">
        <v>106</v>
      </c>
      <c r="D3" s="53" t="s">
        <v>2</v>
      </c>
      <c r="E3" s="211"/>
      <c r="F3" s="211" t="s">
        <v>107</v>
      </c>
      <c r="G3" s="211" t="s">
        <v>108</v>
      </c>
      <c r="H3" s="211"/>
      <c r="I3" s="211"/>
      <c r="J3" s="199"/>
      <c r="K3" s="199"/>
      <c r="L3" s="214"/>
    </row>
    <row r="4" spans="1:13" ht="156" customHeight="1">
      <c r="A4" s="210"/>
      <c r="B4" s="211"/>
      <c r="C4" s="211"/>
      <c r="D4" s="53" t="s">
        <v>90</v>
      </c>
      <c r="E4" s="211"/>
      <c r="F4" s="211"/>
      <c r="G4" s="211"/>
      <c r="H4" s="211"/>
      <c r="I4" s="211"/>
      <c r="J4" s="199"/>
      <c r="K4" s="199"/>
      <c r="L4" s="214"/>
    </row>
    <row r="5" spans="1:13" ht="13.7" customHeight="1">
      <c r="A5" s="55" t="s">
        <v>7</v>
      </c>
      <c r="B5" s="56" t="s">
        <v>109</v>
      </c>
      <c r="C5" s="56" t="s">
        <v>110</v>
      </c>
      <c r="D5" s="56" t="s">
        <v>111</v>
      </c>
      <c r="E5" s="56" t="s">
        <v>112</v>
      </c>
      <c r="F5" s="56" t="s">
        <v>113</v>
      </c>
      <c r="G5" s="56" t="s">
        <v>114</v>
      </c>
      <c r="H5" s="56" t="s">
        <v>115</v>
      </c>
      <c r="I5" s="56" t="s">
        <v>116</v>
      </c>
      <c r="J5" s="215" t="s">
        <v>117</v>
      </c>
      <c r="K5" s="215"/>
      <c r="L5" s="57" t="s">
        <v>118</v>
      </c>
    </row>
    <row r="6" spans="1:13" ht="13.7" customHeight="1">
      <c r="A6" s="54" t="s">
        <v>19</v>
      </c>
      <c r="B6" s="58">
        <v>2819989.2</v>
      </c>
      <c r="C6" s="58">
        <v>2819989.2</v>
      </c>
      <c r="D6" s="58">
        <v>2201450</v>
      </c>
      <c r="E6" s="88">
        <v>14524890</v>
      </c>
      <c r="F6" s="82">
        <v>655000</v>
      </c>
      <c r="G6" s="58">
        <v>13869890</v>
      </c>
      <c r="H6" s="58">
        <v>0</v>
      </c>
      <c r="I6" s="58">
        <v>0</v>
      </c>
      <c r="J6" s="216">
        <v>0</v>
      </c>
      <c r="K6" s="216"/>
      <c r="L6" s="59">
        <v>0</v>
      </c>
    </row>
    <row r="7" spans="1:13" ht="13.7" customHeight="1">
      <c r="A7" s="54" t="s">
        <v>20</v>
      </c>
      <c r="B7" s="58">
        <v>0</v>
      </c>
      <c r="C7" s="58">
        <v>0</v>
      </c>
      <c r="D7" s="58">
        <v>0</v>
      </c>
      <c r="E7" s="88">
        <v>11451326</v>
      </c>
      <c r="F7" s="58">
        <v>670000</v>
      </c>
      <c r="G7" s="58">
        <v>10781326</v>
      </c>
      <c r="H7" s="58">
        <v>0</v>
      </c>
      <c r="I7" s="58">
        <v>0</v>
      </c>
      <c r="J7" s="216">
        <v>0</v>
      </c>
      <c r="K7" s="216"/>
      <c r="L7" s="59">
        <v>0</v>
      </c>
      <c r="M7" s="83"/>
    </row>
    <row r="8" spans="1:13" ht="13.7" customHeight="1">
      <c r="A8" s="54" t="s">
        <v>21</v>
      </c>
      <c r="B8" s="58">
        <v>0</v>
      </c>
      <c r="C8" s="58">
        <v>0</v>
      </c>
      <c r="D8" s="58">
        <v>0</v>
      </c>
      <c r="E8" s="72">
        <v>340000</v>
      </c>
      <c r="F8" s="58">
        <v>340000</v>
      </c>
      <c r="G8" s="58">
        <v>2202000</v>
      </c>
      <c r="H8" s="58">
        <v>0</v>
      </c>
      <c r="I8" s="58">
        <v>0</v>
      </c>
      <c r="J8" s="216">
        <v>0</v>
      </c>
      <c r="K8" s="216"/>
      <c r="L8" s="59">
        <v>0</v>
      </c>
    </row>
    <row r="9" spans="1:13" ht="13.7" customHeight="1">
      <c r="A9" s="54" t="s">
        <v>22</v>
      </c>
      <c r="B9" s="58">
        <v>0</v>
      </c>
      <c r="C9" s="58">
        <v>0</v>
      </c>
      <c r="D9" s="58">
        <v>0</v>
      </c>
      <c r="E9" s="58">
        <v>300000</v>
      </c>
      <c r="F9" s="58">
        <v>300000</v>
      </c>
      <c r="G9" s="58">
        <v>0</v>
      </c>
      <c r="H9" s="58">
        <v>0</v>
      </c>
      <c r="I9" s="58">
        <v>0</v>
      </c>
      <c r="J9" s="216">
        <v>0</v>
      </c>
      <c r="K9" s="216"/>
      <c r="L9" s="59">
        <v>0</v>
      </c>
    </row>
    <row r="10" spans="1:13" ht="13.7" customHeight="1">
      <c r="A10" s="54" t="s">
        <v>23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216">
        <v>0</v>
      </c>
      <c r="K10" s="216"/>
      <c r="L10" s="59">
        <v>0</v>
      </c>
    </row>
    <row r="11" spans="1:13" ht="13.7" customHeight="1">
      <c r="A11" s="54" t="s">
        <v>24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216">
        <v>0</v>
      </c>
      <c r="K11" s="216"/>
      <c r="L11" s="59">
        <v>0</v>
      </c>
    </row>
    <row r="12" spans="1:13" ht="13.7" customHeight="1">
      <c r="A12" s="54" t="s">
        <v>25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216">
        <v>0</v>
      </c>
      <c r="K12" s="216"/>
      <c r="L12" s="59">
        <v>0</v>
      </c>
    </row>
    <row r="13" spans="1:13" ht="13.7" customHeight="1">
      <c r="A13" s="54" t="s">
        <v>26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216">
        <v>0</v>
      </c>
      <c r="K13" s="216"/>
      <c r="L13" s="59">
        <v>0</v>
      </c>
    </row>
    <row r="14" spans="1:13" ht="13.7" customHeight="1">
      <c r="A14" s="54" t="s">
        <v>27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216">
        <v>0</v>
      </c>
      <c r="K14" s="216"/>
      <c r="L14" s="59">
        <v>0</v>
      </c>
    </row>
    <row r="15" spans="1:13" ht="13.7" customHeight="1">
      <c r="A15" s="54" t="s">
        <v>28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216">
        <v>0</v>
      </c>
      <c r="K15" s="216"/>
      <c r="L15" s="59">
        <v>0</v>
      </c>
    </row>
    <row r="16" spans="1:13" ht="13.7" customHeight="1">
      <c r="A16" s="54" t="s">
        <v>29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216">
        <v>0</v>
      </c>
      <c r="K16" s="216"/>
      <c r="L16" s="59">
        <v>0</v>
      </c>
    </row>
    <row r="17" spans="1:12" ht="13.7" customHeight="1">
      <c r="A17" s="54" t="s">
        <v>30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216">
        <v>0</v>
      </c>
      <c r="K17" s="216"/>
      <c r="L17" s="59">
        <v>0</v>
      </c>
    </row>
    <row r="18" spans="1:12" ht="13.7" customHeight="1">
      <c r="A18" s="54" t="s">
        <v>31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216">
        <v>0</v>
      </c>
      <c r="K18" s="216"/>
      <c r="L18" s="59">
        <v>0</v>
      </c>
    </row>
    <row r="19" spans="1:12" ht="13.7" customHeight="1">
      <c r="A19" s="54" t="s">
        <v>32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216">
        <v>0</v>
      </c>
      <c r="K19" s="216"/>
      <c r="L19" s="59">
        <v>0</v>
      </c>
    </row>
    <row r="20" spans="1:12" ht="13.7" customHeight="1">
      <c r="A20" s="54" t="s">
        <v>33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216">
        <v>0</v>
      </c>
      <c r="K20" s="216"/>
      <c r="L20" s="59">
        <v>0</v>
      </c>
    </row>
    <row r="21" spans="1:12" ht="13.7" customHeight="1">
      <c r="A21" s="102">
        <v>2037</v>
      </c>
      <c r="B21" s="103">
        <v>0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217">
        <v>0</v>
      </c>
      <c r="K21" s="218"/>
      <c r="L21" s="104">
        <v>0</v>
      </c>
    </row>
  </sheetData>
  <mergeCells count="31">
    <mergeCell ref="J21:K21"/>
    <mergeCell ref="J20:K20"/>
    <mergeCell ref="J13:K13"/>
    <mergeCell ref="J14:K14"/>
    <mergeCell ref="J15:K15"/>
    <mergeCell ref="J16:K16"/>
    <mergeCell ref="J17:K17"/>
    <mergeCell ref="J10:K10"/>
    <mergeCell ref="J11:K11"/>
    <mergeCell ref="J12:K12"/>
    <mergeCell ref="J18:K18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8&amp;RPrzewodniczący Rady Gminy
  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23"/>
  <sheetViews>
    <sheetView view="pageBreakPreview" zoomScale="60" zoomScaleNormal="100" workbookViewId="0">
      <selection activeCell="E19" sqref="E19"/>
    </sheetView>
  </sheetViews>
  <sheetFormatPr defaultRowHeight="10.5"/>
  <cols>
    <col min="1" max="1" width="11.16406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222" t="s">
        <v>129</v>
      </c>
      <c r="B2" s="219" t="s">
        <v>100</v>
      </c>
      <c r="C2" s="219"/>
      <c r="D2" s="219"/>
      <c r="E2" s="219"/>
      <c r="F2" s="219"/>
      <c r="G2" s="219"/>
      <c r="H2" s="219"/>
      <c r="I2" s="219"/>
      <c r="J2" s="219"/>
      <c r="K2" s="220"/>
    </row>
    <row r="3" spans="1:11" ht="18" customHeight="1">
      <c r="A3" s="223"/>
      <c r="B3" s="117" t="s">
        <v>176</v>
      </c>
      <c r="C3" s="117" t="s">
        <v>177</v>
      </c>
      <c r="D3" s="221" t="s">
        <v>2</v>
      </c>
      <c r="E3" s="221"/>
      <c r="F3" s="221"/>
      <c r="G3" s="221"/>
      <c r="H3" s="221"/>
      <c r="I3" s="117" t="s">
        <v>183</v>
      </c>
      <c r="J3" s="221" t="s">
        <v>119</v>
      </c>
      <c r="K3" s="224"/>
    </row>
    <row r="4" spans="1:11" ht="21" customHeight="1">
      <c r="A4" s="223"/>
      <c r="B4" s="117"/>
      <c r="C4" s="117"/>
      <c r="D4" s="117" t="s">
        <v>178</v>
      </c>
      <c r="E4" s="117" t="s">
        <v>179</v>
      </c>
      <c r="F4" s="221" t="s">
        <v>2</v>
      </c>
      <c r="G4" s="221"/>
      <c r="H4" s="117" t="s">
        <v>182</v>
      </c>
      <c r="I4" s="117"/>
      <c r="J4" s="221"/>
      <c r="K4" s="224"/>
    </row>
    <row r="5" spans="1:11" ht="21" customHeight="1">
      <c r="A5" s="223"/>
      <c r="B5" s="117"/>
      <c r="C5" s="117"/>
      <c r="D5" s="117"/>
      <c r="E5" s="117"/>
      <c r="F5" s="117" t="s">
        <v>180</v>
      </c>
      <c r="G5" s="60" t="s">
        <v>2</v>
      </c>
      <c r="H5" s="117"/>
      <c r="I5" s="117"/>
      <c r="J5" s="221"/>
      <c r="K5" s="224"/>
    </row>
    <row r="6" spans="1:11" ht="130.5" customHeight="1">
      <c r="A6" s="223"/>
      <c r="B6" s="117"/>
      <c r="C6" s="117"/>
      <c r="D6" s="117"/>
      <c r="E6" s="117"/>
      <c r="F6" s="117"/>
      <c r="G6" s="5" t="s">
        <v>181</v>
      </c>
      <c r="H6" s="117"/>
      <c r="I6" s="117"/>
      <c r="J6" s="221"/>
      <c r="K6" s="224"/>
    </row>
    <row r="7" spans="1:11" ht="13.7" customHeight="1">
      <c r="A7" s="63" t="s">
        <v>7</v>
      </c>
      <c r="B7" s="62" t="s">
        <v>120</v>
      </c>
      <c r="C7" s="62" t="s">
        <v>121</v>
      </c>
      <c r="D7" s="62" t="s">
        <v>122</v>
      </c>
      <c r="E7" s="62" t="s">
        <v>123</v>
      </c>
      <c r="F7" s="62" t="s">
        <v>124</v>
      </c>
      <c r="G7" s="62" t="s">
        <v>125</v>
      </c>
      <c r="H7" s="62" t="s">
        <v>126</v>
      </c>
      <c r="I7" s="62" t="s">
        <v>127</v>
      </c>
      <c r="J7" s="225" t="s">
        <v>128</v>
      </c>
      <c r="K7" s="226"/>
    </row>
    <row r="8" spans="1:11" ht="13.7" customHeight="1">
      <c r="A8" s="64" t="s">
        <v>19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227" t="s">
        <v>75</v>
      </c>
      <c r="K8" s="228"/>
    </row>
    <row r="9" spans="1:11" ht="13.7" customHeight="1">
      <c r="A9" s="64" t="s">
        <v>20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227" t="s">
        <v>75</v>
      </c>
      <c r="K9" s="228"/>
    </row>
    <row r="10" spans="1:11" ht="13.7" customHeight="1">
      <c r="A10" s="64" t="s">
        <v>21</v>
      </c>
      <c r="B10" s="61"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227" t="s">
        <v>75</v>
      </c>
      <c r="K10" s="228"/>
    </row>
    <row r="11" spans="1:11" ht="13.7" customHeight="1">
      <c r="A11" s="64" t="s">
        <v>22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227" t="s">
        <v>75</v>
      </c>
      <c r="K11" s="228"/>
    </row>
    <row r="12" spans="1:11" ht="13.7" customHeight="1">
      <c r="A12" s="64" t="s">
        <v>23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227" t="s">
        <v>75</v>
      </c>
      <c r="K12" s="228"/>
    </row>
    <row r="13" spans="1:11" ht="13.7" customHeight="1">
      <c r="A13" s="64" t="s">
        <v>24</v>
      </c>
      <c r="B13" s="61"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227" t="s">
        <v>75</v>
      </c>
      <c r="K13" s="228"/>
    </row>
    <row r="14" spans="1:11" ht="13.7" customHeight="1">
      <c r="A14" s="64" t="s">
        <v>25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227" t="s">
        <v>75</v>
      </c>
      <c r="K14" s="228"/>
    </row>
    <row r="15" spans="1:11" ht="13.7" customHeight="1">
      <c r="A15" s="64" t="s">
        <v>26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227" t="s">
        <v>75</v>
      </c>
      <c r="K15" s="228"/>
    </row>
    <row r="16" spans="1:11" ht="13.7" customHeight="1">
      <c r="A16" s="64" t="s">
        <v>27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227" t="s">
        <v>75</v>
      </c>
      <c r="K16" s="228"/>
    </row>
    <row r="17" spans="1:11" ht="13.7" customHeight="1">
      <c r="A17" s="64" t="s">
        <v>28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227" t="s">
        <v>75</v>
      </c>
      <c r="K17" s="228"/>
    </row>
    <row r="18" spans="1:11" ht="13.7" customHeight="1">
      <c r="A18" s="64" t="s">
        <v>29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227" t="s">
        <v>75</v>
      </c>
      <c r="K18" s="228"/>
    </row>
    <row r="19" spans="1:11" ht="13.7" customHeight="1">
      <c r="A19" s="64" t="s">
        <v>30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227" t="s">
        <v>75</v>
      </c>
      <c r="K19" s="228"/>
    </row>
    <row r="20" spans="1:11" ht="13.7" customHeight="1">
      <c r="A20" s="64" t="s">
        <v>31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227" t="s">
        <v>75</v>
      </c>
      <c r="K20" s="228"/>
    </row>
    <row r="21" spans="1:11" ht="13.7" customHeight="1">
      <c r="A21" s="64" t="s">
        <v>32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227" t="s">
        <v>75</v>
      </c>
      <c r="K21" s="228"/>
    </row>
    <row r="22" spans="1:11" ht="13.7" customHeight="1">
      <c r="A22" s="64" t="s">
        <v>33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231" t="s">
        <v>75</v>
      </c>
      <c r="K22" s="232"/>
    </row>
    <row r="23" spans="1:11" ht="13.7" customHeight="1">
      <c r="A23" s="105">
        <v>2037</v>
      </c>
      <c r="B23" s="106">
        <v>0</v>
      </c>
      <c r="C23" s="106">
        <v>0</v>
      </c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229" t="s">
        <v>75</v>
      </c>
      <c r="K23" s="230"/>
    </row>
  </sheetData>
  <mergeCells count="29">
    <mergeCell ref="J23:K23"/>
    <mergeCell ref="J22:K22"/>
    <mergeCell ref="J15:K15"/>
    <mergeCell ref="J16:K16"/>
    <mergeCell ref="J17:K17"/>
    <mergeCell ref="J18:K18"/>
    <mergeCell ref="J19:K19"/>
    <mergeCell ref="J12:K12"/>
    <mergeCell ref="J13:K13"/>
    <mergeCell ref="J14:K14"/>
    <mergeCell ref="J20:K20"/>
    <mergeCell ref="J21:K21"/>
    <mergeCell ref="J7:K7"/>
    <mergeCell ref="J8:K8"/>
    <mergeCell ref="J9:K9"/>
    <mergeCell ref="J10:K10"/>
    <mergeCell ref="J11:K11"/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4</vt:i4>
      </vt:variant>
    </vt:vector>
  </HeadingPairs>
  <TitlesOfParts>
    <vt:vector size="13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  <vt:lpstr>'Strona 1'!Obszar_wydruku</vt:lpstr>
      <vt:lpstr>'Strona 2'!Obszar_wydruku</vt:lpstr>
      <vt:lpstr>'Strona 5'!Obszar_wydruku</vt:lpstr>
      <vt:lpstr>'Strona 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Martyna Rogowiecka</cp:lastModifiedBy>
  <cp:lastPrinted>2022-01-25T07:41:28Z</cp:lastPrinted>
  <dcterms:created xsi:type="dcterms:W3CDTF">2009-06-17T07:33:19Z</dcterms:created>
  <dcterms:modified xsi:type="dcterms:W3CDTF">2022-01-25T12:29:15Z</dcterms:modified>
</cp:coreProperties>
</file>