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20" windowWidth="12315" windowHeight="8700"/>
  </bookViews>
  <sheets>
    <sheet name="doc1" sheetId="1" r:id="rId1"/>
  </sheets>
  <calcPr calcId="181029"/>
</workbook>
</file>

<file path=xl/calcChain.xml><?xml version="1.0" encoding="utf-8"?>
<calcChain xmlns="http://schemas.openxmlformats.org/spreadsheetml/2006/main">
  <c r="U30" i="1" l="1"/>
  <c r="P30" i="1"/>
  <c r="AO42" i="1"/>
  <c r="AO37" i="1"/>
  <c r="AO28" i="1"/>
  <c r="P28" i="1"/>
  <c r="P27" i="1"/>
  <c r="P15" i="1"/>
  <c r="N28" i="1"/>
  <c r="N15" i="1"/>
  <c r="AO24" i="1"/>
  <c r="Z24" i="1"/>
  <c r="U24" i="1"/>
  <c r="U15" i="1"/>
  <c r="P24" i="1"/>
  <c r="N24" i="1"/>
  <c r="N34" i="1"/>
  <c r="N36" i="1"/>
  <c r="AO43" i="1"/>
  <c r="AO41" i="1"/>
  <c r="N40" i="1"/>
  <c r="AN14" i="1"/>
  <c r="AO36" i="1"/>
  <c r="AO40" i="1"/>
  <c r="AM30" i="1"/>
  <c r="AM27" i="1"/>
  <c r="AM16" i="1"/>
  <c r="AM14" i="1"/>
  <c r="AG30" i="1"/>
  <c r="AG16" i="1"/>
  <c r="AG14" i="1"/>
  <c r="AC30" i="1"/>
  <c r="AC27" i="1"/>
  <c r="Z30" i="1"/>
  <c r="Z27" i="1"/>
  <c r="N33" i="1"/>
  <c r="N30" i="1"/>
  <c r="N27" i="1"/>
  <c r="N31" i="1"/>
  <c r="AO39" i="1"/>
  <c r="AO38" i="1"/>
  <c r="AO35" i="1"/>
  <c r="AO34" i="1"/>
  <c r="AO33" i="1"/>
  <c r="AO30" i="1"/>
  <c r="AO27" i="1"/>
  <c r="AO31" i="1"/>
  <c r="AO22" i="1"/>
  <c r="AO21" i="1"/>
  <c r="N22" i="1"/>
  <c r="N21" i="1"/>
  <c r="N20" i="1"/>
  <c r="U20" i="1"/>
  <c r="U16" i="1"/>
  <c r="U14" i="1"/>
  <c r="P20" i="1"/>
  <c r="P17" i="1"/>
  <c r="AO20" i="1"/>
  <c r="AG27" i="1"/>
  <c r="Z16" i="1"/>
  <c r="Z14" i="1"/>
  <c r="U27" i="1"/>
  <c r="P16" i="1"/>
  <c r="N17" i="1"/>
  <c r="N16" i="1"/>
  <c r="N14" i="1"/>
  <c r="AC16" i="1"/>
  <c r="AC14" i="1"/>
  <c r="P14" i="1"/>
  <c r="U17" i="1"/>
  <c r="AO14" i="1"/>
  <c r="AO16" i="1"/>
</calcChain>
</file>

<file path=xl/sharedStrings.xml><?xml version="1.0" encoding="utf-8"?>
<sst xmlns="http://schemas.openxmlformats.org/spreadsheetml/2006/main" count="95" uniqueCount="73">
  <si>
    <t>kwoty w zł</t>
  </si>
  <si>
    <t>L.p.</t>
  </si>
  <si>
    <t>Nazwa i cel</t>
  </si>
  <si>
    <t>Jednostka odpowiedzialna lub koordynująca</t>
  </si>
  <si>
    <t>Okres realizacji</t>
  </si>
  <si>
    <t>Łączne nakłady finansowe</t>
  </si>
  <si>
    <t>Limit 2020</t>
  </si>
  <si>
    <t>Limit 2021</t>
  </si>
  <si>
    <t>Limit 2022</t>
  </si>
  <si>
    <t>Limit 2023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</si>
  <si>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</si>
  <si>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</si>
  <si>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</si>
  <si>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</si>
  <si>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</si>
  <si>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</si>
  <si>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</si>
  <si>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</si>
  <si>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</si>
  <si>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</si>
  <si>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1.1.2</t>
  </si>
  <si>
    <t>1.1.2.1</t>
  </si>
  <si>
    <t>Mazurska Pętla Rowerowa</t>
  </si>
  <si>
    <t>Urząd Gminy Mrągowo</t>
  </si>
  <si>
    <t>1.1.2.3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</si>
  <si>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</si>
  <si>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</si>
  <si>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</si>
  <si>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</si>
  <si>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</si>
  <si>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</si>
  <si>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Limit 2024</t>
  </si>
  <si>
    <t>Limit 2025</t>
  </si>
  <si>
    <t>Limit zobowiązań</t>
  </si>
  <si>
    <t>1.3.1</t>
  </si>
  <si>
    <t>1.3.2</t>
  </si>
  <si>
    <t>1.3.2.1</t>
  </si>
  <si>
    <t>1.3.2.2</t>
  </si>
  <si>
    <t>1.3.2.3</t>
  </si>
  <si>
    <t xml:space="preserve">Kanalizacja Rydwągi - Etap II - </t>
  </si>
  <si>
    <t>1.3.2.5</t>
  </si>
  <si>
    <t>1.3.2.6</t>
  </si>
  <si>
    <t xml:space="preserve">Wodociąg Lasowiec - </t>
  </si>
  <si>
    <t>1.3.2.7</t>
  </si>
  <si>
    <t xml:space="preserve">Wodociąg Śniadowo - </t>
  </si>
  <si>
    <t xml:space="preserve">Wodociąg Probark Nowy - </t>
  </si>
  <si>
    <t>1.3.2.10</t>
  </si>
  <si>
    <t xml:space="preserve">Budowa boiska w Marcinkowie - </t>
  </si>
  <si>
    <t>Rady Gminy Mrągowo</t>
  </si>
  <si>
    <t>w sprawie: uchwlenia WPF Gminy Mrągowo na lata 2020-2033</t>
  </si>
  <si>
    <t>Limit 2026</t>
  </si>
  <si>
    <t>Budowa wodociągu i kanalizacji Nikutowo</t>
  </si>
  <si>
    <t>Woociąg-kanalizacja Marcinkowo</t>
  </si>
  <si>
    <t>Budowa kanlizacji Bagienice-Bagienice Nowe</t>
  </si>
  <si>
    <t>Oświetlenie Marcinkowo</t>
  </si>
  <si>
    <t>Załącznik nr 2</t>
  </si>
  <si>
    <t>1.2.1.1</t>
  </si>
  <si>
    <t>telefony</t>
  </si>
  <si>
    <t>1.3.1.1</t>
  </si>
  <si>
    <t>1.3.2.8</t>
  </si>
  <si>
    <t>1.3.2.4</t>
  </si>
  <si>
    <t>Kamalizacja Bgienice Małe - Etap II</t>
  </si>
  <si>
    <t>Kanalizacja Młynowo</t>
  </si>
  <si>
    <t>1.3.2.9</t>
  </si>
  <si>
    <t>Oświetlenie Polska Wieś</t>
  </si>
  <si>
    <t>Budowa ogólnodostepnego pomostu rekreacyjnego w miejscowosci Mierzejewo</t>
  </si>
  <si>
    <t>1.3.2.11</t>
  </si>
  <si>
    <t>WYKAZ PRZEDSIĘWZIĘĆ REALIZOWANYCH PRZEZ GMINĘ MRĄGOWO W LATACH 2020-2023</t>
  </si>
  <si>
    <t>1.3.2.12</t>
  </si>
  <si>
    <t>1.3.2.13</t>
  </si>
  <si>
    <t>Budowa hali sportowej - SP Szestno</t>
  </si>
  <si>
    <t>do uchwały Nr XXIII/177/20</t>
  </si>
  <si>
    <t>z dnia 26 lutego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</si>
</sst>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color indexed="8"/>
      <name val="Arial"/>
      <charset val="204"/>
    </font>
    <font>
      <sz val="10"/>
      <color indexed="8"/>
      <name val="Arial"/>
      <charset val="204"/>
    </font>
    <font>
      <sz val="12"/>
      <color indexed="8"/>
      <name val="Arial"/>
      <charset val="204"/>
    </font>
    <font>
      <b/>
      <sz val="9"/>
      <color indexed="8"/>
      <name val="Arial"/>
      <charset val="204"/>
    </font>
    <font>
      <b/>
      <sz val="8.25"/>
      <color indexed="8"/>
      <name val="Arial"/>
      <charset val="204"/>
    </font>
    <font>
      <i/>
      <sz val="8.25"/>
      <color indexed="8"/>
      <name val="Arial"/>
      <charset val="204"/>
    </font>
    <font>
      <b/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i/>
      <sz val="8.25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60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righ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2" borderId="0" xfId="0" applyFont="1" applyFill="1" applyBorder="1" applyAlignment="1" applyProtection="1">
      <alignment vertical="center" wrapText="1" shrinkToFit="1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5" borderId="0" xfId="0" applyFont="1" applyFill="1" applyBorder="1" applyAlignment="1" applyProtection="1">
      <alignment vertical="center" wrapText="1" shrinkToFit="1"/>
      <protection locked="0"/>
    </xf>
    <xf numFmtId="3" fontId="8" fillId="0" borderId="0" xfId="0" applyNumberFormat="1" applyFont="1" applyFill="1" applyBorder="1" applyAlignment="1" applyProtection="1">
      <alignment horizontal="left"/>
      <protection locked="0"/>
    </xf>
    <xf numFmtId="3" fontId="6" fillId="2" borderId="2" xfId="0" applyNumberFormat="1" applyFont="1" applyFill="1" applyBorder="1" applyAlignment="1" applyProtection="1">
      <alignment vertical="center" wrapText="1" shrinkToFit="1"/>
      <protection locked="0"/>
    </xf>
    <xf numFmtId="3" fontId="6" fillId="5" borderId="2" xfId="0" applyNumberFormat="1" applyFont="1" applyFill="1" applyBorder="1" applyAlignment="1" applyProtection="1">
      <alignment vertical="center" wrapText="1" shrinkToFit="1"/>
      <protection locked="0"/>
    </xf>
    <xf numFmtId="3" fontId="8" fillId="6" borderId="0" xfId="0" applyNumberFormat="1" applyFont="1" applyFill="1" applyBorder="1" applyAlignment="1" applyProtection="1"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3" fontId="6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3" fontId="6" fillId="7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9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6" fillId="2" borderId="3" xfId="0" applyNumberFormat="1" applyFont="1" applyFill="1" applyBorder="1" applyAlignment="1" applyProtection="1">
      <alignment vertical="center" wrapText="1" shrinkToFit="1"/>
      <protection locked="0"/>
    </xf>
    <xf numFmtId="3" fontId="6" fillId="5" borderId="3" xfId="0" applyNumberFormat="1" applyFont="1" applyFill="1" applyBorder="1" applyAlignment="1" applyProtection="1">
      <alignment vertical="center" wrapText="1" shrinkToFit="1"/>
      <protection locked="0"/>
    </xf>
    <xf numFmtId="0" fontId="1" fillId="6" borderId="4" xfId="0" applyNumberFormat="1" applyFont="1" applyFill="1" applyBorder="1" applyAlignment="1" applyProtection="1">
      <protection locked="0"/>
    </xf>
    <xf numFmtId="3" fontId="6" fillId="0" borderId="3" xfId="0" applyNumberFormat="1" applyFont="1" applyFill="1" applyBorder="1" applyAlignment="1" applyProtection="1">
      <alignment horizontal="right" vertical="center"/>
      <protection locked="0"/>
    </xf>
    <xf numFmtId="3" fontId="9" fillId="0" borderId="3" xfId="0" applyNumberFormat="1" applyFont="1" applyFill="1" applyBorder="1" applyAlignment="1" applyProtection="1">
      <alignment horizontal="right" vertical="center"/>
      <protection locked="0"/>
    </xf>
    <xf numFmtId="3" fontId="6" fillId="6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3" fontId="6" fillId="2" borderId="1" xfId="0" applyNumberFormat="1" applyFont="1" applyFill="1" applyBorder="1" applyAlignment="1" applyProtection="1">
      <alignment vertical="center" wrapText="1" shrinkToFit="1"/>
      <protection locked="0"/>
    </xf>
    <xf numFmtId="3" fontId="6" fillId="2" borderId="7" xfId="0" applyNumberFormat="1" applyFont="1" applyFill="1" applyBorder="1" applyAlignment="1" applyProtection="1">
      <alignment vertical="center" wrapText="1" shrinkToFit="1"/>
      <protection locked="0"/>
    </xf>
    <xf numFmtId="3" fontId="6" fillId="2" borderId="8" xfId="0" applyNumberFormat="1" applyFont="1" applyFill="1" applyBorder="1" applyAlignment="1" applyProtection="1">
      <alignment vertical="center" wrapText="1" shrinkToFit="1"/>
      <protection locked="0"/>
    </xf>
    <xf numFmtId="3" fontId="9" fillId="0" borderId="9" xfId="0" applyNumberFormat="1" applyFont="1" applyFill="1" applyBorder="1" applyAlignment="1" applyProtection="1">
      <alignment horizontal="right" vertical="center"/>
      <protection locked="0"/>
    </xf>
    <xf numFmtId="0" fontId="1" fillId="6" borderId="10" xfId="0" applyNumberFormat="1" applyFont="1" applyFill="1" applyBorder="1" applyAlignment="1" applyProtection="1">
      <alignment horizontal="left"/>
      <protection locked="0"/>
    </xf>
    <xf numFmtId="0" fontId="3" fillId="7" borderId="5" xfId="0" applyFont="1" applyFill="1" applyBorder="1" applyAlignment="1" applyProtection="1">
      <alignment horizontal="center" vertical="center" wrapText="1" shrinkToFit="1"/>
      <protection locked="0"/>
    </xf>
    <xf numFmtId="0" fontId="1" fillId="6" borderId="11" xfId="0" applyNumberFormat="1" applyFont="1" applyFill="1" applyBorder="1" applyAlignment="1" applyProtection="1">
      <alignment horizontal="left"/>
      <protection locked="0"/>
    </xf>
    <xf numFmtId="3" fontId="4" fillId="2" borderId="0" xfId="0" applyNumberFormat="1" applyFont="1" applyFill="1" applyBorder="1" applyAlignment="1" applyProtection="1">
      <alignment vertical="center" wrapText="1" shrinkToFit="1"/>
      <protection locked="0"/>
    </xf>
    <xf numFmtId="3" fontId="4" fillId="5" borderId="0" xfId="0" applyNumberFormat="1" applyFont="1" applyFill="1" applyBorder="1" applyAlignment="1" applyProtection="1">
      <alignment vertical="center" wrapText="1" shrinkToFit="1"/>
      <protection locked="0"/>
    </xf>
    <xf numFmtId="3" fontId="9" fillId="0" borderId="12" xfId="0" applyNumberFormat="1" applyFont="1" applyFill="1" applyBorder="1" applyAlignment="1" applyProtection="1">
      <alignment horizontal="right" vertical="center"/>
      <protection locked="0"/>
    </xf>
    <xf numFmtId="3" fontId="9" fillId="0" borderId="13" xfId="0" applyNumberFormat="1" applyFont="1" applyFill="1" applyBorder="1" applyAlignment="1" applyProtection="1">
      <alignment horizontal="right" vertical="center"/>
      <protection locked="0"/>
    </xf>
    <xf numFmtId="3" fontId="9" fillId="3" borderId="14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3" borderId="2" xfId="0" applyNumberFormat="1" applyFont="1" applyFill="1" applyBorder="1" applyAlignment="1" applyProtection="1">
      <alignment vertical="center" wrapText="1" shrinkToFit="1"/>
      <protection locked="0"/>
    </xf>
    <xf numFmtId="3" fontId="9" fillId="0" borderId="2" xfId="0" applyNumberFormat="1" applyFont="1" applyFill="1" applyBorder="1" applyAlignment="1" applyProtection="1">
      <alignment vertical="center"/>
      <protection locked="0"/>
    </xf>
    <xf numFmtId="3" fontId="9" fillId="2" borderId="15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6" xfId="0" applyFont="1" applyFill="1" applyBorder="1" applyAlignment="1" applyProtection="1">
      <alignment horizontal="center" vertical="center" wrapText="1" shrinkToFit="1"/>
      <protection locked="0"/>
    </xf>
    <xf numFmtId="3" fontId="9" fillId="3" borderId="7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0" borderId="7" xfId="0" applyNumberFormat="1" applyFont="1" applyFill="1" applyBorder="1" applyAlignment="1" applyProtection="1">
      <alignment horizontal="right" vertical="center"/>
      <protection locked="0"/>
    </xf>
    <xf numFmtId="3" fontId="9" fillId="0" borderId="8" xfId="0" applyNumberFormat="1" applyFont="1" applyFill="1" applyBorder="1" applyAlignment="1" applyProtection="1">
      <alignment horizontal="right" vertical="center"/>
      <protection locked="0"/>
    </xf>
    <xf numFmtId="3" fontId="8" fillId="0" borderId="11" xfId="0" applyNumberFormat="1" applyFont="1" applyFill="1" applyBorder="1" applyAlignment="1" applyProtection="1">
      <alignment horizontal="right"/>
      <protection locked="0"/>
    </xf>
    <xf numFmtId="3" fontId="9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8" xfId="0" applyFont="1" applyFill="1" applyBorder="1" applyAlignment="1" applyProtection="1">
      <alignment horizontal="center" vertical="center" wrapText="1" shrinkToFit="1"/>
      <protection locked="0"/>
    </xf>
    <xf numFmtId="3" fontId="8" fillId="0" borderId="19" xfId="0" applyNumberFormat="1" applyFont="1" applyFill="1" applyBorder="1" applyAlignment="1" applyProtection="1">
      <alignment horizontal="right"/>
      <protection locked="0"/>
    </xf>
    <xf numFmtId="3" fontId="8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0" borderId="2" xfId="0" applyNumberFormat="1" applyFont="1" applyFill="1" applyBorder="1" applyAlignment="1" applyProtection="1">
      <alignment horizontal="right" vertical="center"/>
      <protection locked="0"/>
    </xf>
    <xf numFmtId="3" fontId="8" fillId="0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3" fontId="8" fillId="0" borderId="21" xfId="0" applyNumberFormat="1" applyFont="1" applyFill="1" applyBorder="1" applyAlignment="1" applyProtection="1">
      <alignment horizontal="right"/>
      <protection locked="0"/>
    </xf>
    <xf numFmtId="0" fontId="5" fillId="2" borderId="22" xfId="0" applyFont="1" applyFill="1" applyBorder="1" applyAlignment="1" applyProtection="1">
      <alignment horizontal="center" vertical="center" wrapText="1" shrinkToFit="1"/>
      <protection locked="0"/>
    </xf>
    <xf numFmtId="3" fontId="9" fillId="3" borderId="23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24" xfId="0" applyFont="1" applyFill="1" applyBorder="1" applyAlignment="1" applyProtection="1">
      <alignment horizontal="center" vertical="center" wrapText="1" shrinkToFit="1"/>
      <protection locked="0"/>
    </xf>
    <xf numFmtId="3" fontId="9" fillId="2" borderId="25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6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7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26" xfId="0" applyFont="1" applyFill="1" applyBorder="1" applyAlignment="1" applyProtection="1">
      <alignment horizontal="center" vertical="center" wrapText="1" shrinkToFit="1"/>
      <protection locked="0"/>
    </xf>
    <xf numFmtId="0" fontId="5" fillId="2" borderId="27" xfId="0" applyFont="1" applyFill="1" applyBorder="1" applyAlignment="1" applyProtection="1">
      <alignment horizontal="center" vertical="center" wrapText="1" shrinkToFit="1"/>
      <protection locked="0"/>
    </xf>
    <xf numFmtId="0" fontId="5" fillId="5" borderId="25" xfId="0" applyFont="1" applyFill="1" applyBorder="1" applyAlignment="1" applyProtection="1">
      <alignment horizontal="left" vertical="center" wrapText="1" shrinkToFit="1"/>
      <protection locked="0"/>
    </xf>
    <xf numFmtId="0" fontId="5" fillId="5" borderId="26" xfId="0" applyFont="1" applyFill="1" applyBorder="1" applyAlignment="1" applyProtection="1">
      <alignment horizontal="left" vertical="center" wrapText="1" shrinkToFit="1"/>
      <protection locked="0"/>
    </xf>
    <xf numFmtId="0" fontId="5" fillId="5" borderId="27" xfId="0" applyFont="1" applyFill="1" applyBorder="1" applyAlignment="1" applyProtection="1">
      <alignment horizontal="left" vertical="center" wrapText="1" shrinkToFit="1"/>
      <protection locked="0"/>
    </xf>
    <xf numFmtId="0" fontId="5" fillId="5" borderId="42" xfId="0" applyFont="1" applyFill="1" applyBorder="1" applyAlignment="1" applyProtection="1">
      <alignment horizontal="left" vertical="center" wrapText="1" shrinkToFit="1"/>
      <protection locked="0"/>
    </xf>
    <xf numFmtId="0" fontId="5" fillId="5" borderId="43" xfId="0" applyFont="1" applyFill="1" applyBorder="1" applyAlignment="1" applyProtection="1">
      <alignment horizontal="left" vertical="center" wrapText="1" shrinkToFit="1"/>
      <protection locked="0"/>
    </xf>
    <xf numFmtId="0" fontId="5" fillId="5" borderId="44" xfId="0" applyFont="1" applyFill="1" applyBorder="1" applyAlignment="1" applyProtection="1">
      <alignment horizontal="left" vertical="center" wrapText="1" shrinkToFit="1"/>
      <protection locked="0"/>
    </xf>
    <xf numFmtId="0" fontId="5" fillId="2" borderId="48" xfId="0" applyFont="1" applyFill="1" applyBorder="1" applyAlignment="1" applyProtection="1">
      <alignment horizontal="center" vertical="center" wrapText="1" shrinkToFit="1"/>
      <protection locked="0"/>
    </xf>
    <xf numFmtId="0" fontId="5" fillId="2" borderId="43" xfId="0" applyFont="1" applyFill="1" applyBorder="1" applyAlignment="1" applyProtection="1">
      <alignment horizontal="center" vertical="center" wrapText="1" shrinkToFit="1"/>
      <protection locked="0"/>
    </xf>
    <xf numFmtId="0" fontId="5" fillId="2" borderId="44" xfId="0" applyFont="1" applyFill="1" applyBorder="1" applyAlignment="1" applyProtection="1">
      <alignment horizontal="center" vertical="center" wrapText="1" shrinkToFit="1"/>
      <protection locked="0"/>
    </xf>
    <xf numFmtId="3" fontId="9" fillId="2" borderId="42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43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44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4" xfId="0" applyFont="1" applyFill="1" applyBorder="1" applyAlignment="1" applyProtection="1">
      <alignment horizontal="center" vertical="center" wrapText="1" shrinkToFit="1"/>
      <protection locked="0"/>
    </xf>
    <xf numFmtId="3" fontId="9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12" fillId="2" borderId="34" xfId="0" applyFont="1" applyFill="1" applyBorder="1" applyAlignment="1" applyProtection="1">
      <alignment horizontal="center" vertical="center" wrapText="1" shrinkToFit="1"/>
      <protection locked="0"/>
    </xf>
    <xf numFmtId="0" fontId="12" fillId="2" borderId="36" xfId="0" applyFont="1" applyFill="1" applyBorder="1" applyAlignment="1" applyProtection="1">
      <alignment horizontal="center" vertical="center" wrapText="1" shrinkToFit="1"/>
      <protection locked="0"/>
    </xf>
    <xf numFmtId="0" fontId="5" fillId="2" borderId="16" xfId="0" applyFont="1" applyFill="1" applyBorder="1" applyAlignment="1" applyProtection="1">
      <alignment horizontal="center" vertical="center" wrapText="1" shrinkToFit="1"/>
      <protection locked="0"/>
    </xf>
    <xf numFmtId="0" fontId="5" fillId="5" borderId="16" xfId="0" applyFont="1" applyFill="1" applyBorder="1" applyAlignment="1" applyProtection="1">
      <alignment horizontal="left" vertical="center" wrapText="1" shrinkToFit="1"/>
      <protection locked="0"/>
    </xf>
    <xf numFmtId="3" fontId="9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7" borderId="46" xfId="0" applyFont="1" applyFill="1" applyBorder="1" applyAlignment="1" applyProtection="1">
      <alignment horizontal="center" vertical="center" wrapText="1" shrinkToFit="1"/>
      <protection locked="0"/>
    </xf>
    <xf numFmtId="0" fontId="3" fillId="7" borderId="6" xfId="0" applyFont="1" applyFill="1" applyBorder="1" applyAlignment="1" applyProtection="1">
      <alignment horizontal="center" vertical="center" wrapText="1" shrinkToFit="1"/>
      <protection locked="0"/>
    </xf>
    <xf numFmtId="0" fontId="6" fillId="6" borderId="46" xfId="0" applyNumberFormat="1" applyFont="1" applyFill="1" applyBorder="1" applyAlignment="1" applyProtection="1">
      <alignment horizontal="center" vertical="center"/>
      <protection locked="0"/>
    </xf>
    <xf numFmtId="0" fontId="6" fillId="6" borderId="6" xfId="0" applyNumberFormat="1" applyFont="1" applyFill="1" applyBorder="1" applyAlignment="1" applyProtection="1">
      <alignment horizontal="center" vertical="center"/>
      <protection locked="0"/>
    </xf>
    <xf numFmtId="0" fontId="6" fillId="6" borderId="47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6" fillId="7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6" fillId="6" borderId="3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3" fontId="6" fillId="7" borderId="2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20" xfId="0" applyNumberFormat="1" applyFont="1" applyFill="1" applyBorder="1" applyAlignment="1" applyProtection="1">
      <alignment horizontal="right" vertical="center" wrapText="1" shrinkToFit="1"/>
      <protection locked="0"/>
    </xf>
    <xf numFmtId="0" fontId="12" fillId="2" borderId="45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5" borderId="20" xfId="0" applyFont="1" applyFill="1" applyBorder="1" applyAlignment="1" applyProtection="1">
      <alignment horizontal="left" vertical="center" wrapText="1" shrinkToFit="1"/>
      <protection locked="0"/>
    </xf>
    <xf numFmtId="0" fontId="12" fillId="2" borderId="39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5" borderId="1" xfId="0" applyFont="1" applyFill="1" applyBorder="1" applyAlignment="1" applyProtection="1">
      <alignment horizontal="left" vertical="center" wrapText="1" shrinkToFit="1"/>
      <protection locked="0"/>
    </xf>
    <xf numFmtId="0" fontId="5" fillId="2" borderId="39" xfId="0" applyFont="1" applyFill="1" applyBorder="1" applyAlignment="1" applyProtection="1">
      <alignment horizontal="center" vertical="center" wrapText="1" shrinkToFit="1"/>
      <protection locked="0"/>
    </xf>
    <xf numFmtId="3" fontId="6" fillId="2" borderId="25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6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7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5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18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39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11" fillId="2" borderId="34" xfId="0" applyFont="1" applyFill="1" applyBorder="1" applyAlignment="1" applyProtection="1">
      <alignment horizontal="center" vertical="center" wrapText="1" shrinkToFit="1"/>
      <protection locked="0"/>
    </xf>
    <xf numFmtId="0" fontId="4" fillId="2" borderId="26" xfId="0" applyFont="1" applyFill="1" applyBorder="1" applyAlignment="1" applyProtection="1">
      <alignment horizontal="center" vertical="center" wrapText="1" shrinkToFit="1"/>
      <protection locked="0"/>
    </xf>
    <xf numFmtId="0" fontId="4" fillId="2" borderId="27" xfId="0" applyFont="1" applyFill="1" applyBorder="1" applyAlignment="1" applyProtection="1">
      <alignment horizontal="center" vertical="center" wrapText="1" shrinkToFit="1"/>
      <protection locked="0"/>
    </xf>
    <xf numFmtId="0" fontId="10" fillId="2" borderId="25" xfId="0" applyFont="1" applyFill="1" applyBorder="1" applyAlignment="1" applyProtection="1">
      <alignment horizontal="left" vertical="center" wrapText="1" shrinkToFit="1"/>
      <protection locked="0"/>
    </xf>
    <xf numFmtId="0" fontId="10" fillId="2" borderId="26" xfId="0" applyFont="1" applyFill="1" applyBorder="1" applyAlignment="1" applyProtection="1">
      <alignment horizontal="left" vertical="center" wrapText="1" shrinkToFit="1"/>
      <protection locked="0"/>
    </xf>
    <xf numFmtId="0" fontId="10" fillId="2" borderId="27" xfId="0" applyFont="1" applyFill="1" applyBorder="1" applyAlignment="1" applyProtection="1">
      <alignment horizontal="left" vertical="center" wrapText="1" shrinkToFit="1"/>
      <protection locked="0"/>
    </xf>
    <xf numFmtId="3" fontId="8" fillId="2" borderId="25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27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7" borderId="39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left" vertical="center" wrapText="1" shrinkToFit="1"/>
      <protection locked="0"/>
    </xf>
    <xf numFmtId="3" fontId="6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31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9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30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7" borderId="15" xfId="0" applyFont="1" applyFill="1" applyBorder="1" applyAlignment="1" applyProtection="1">
      <alignment horizontal="left" vertical="center" wrapText="1" shrinkToFit="1"/>
      <protection locked="0"/>
    </xf>
    <xf numFmtId="0" fontId="1" fillId="6" borderId="40" xfId="0" applyNumberFormat="1" applyFont="1" applyFill="1" applyBorder="1" applyAlignment="1" applyProtection="1">
      <alignment horizontal="center"/>
      <protection locked="0"/>
    </xf>
    <xf numFmtId="0" fontId="1" fillId="6" borderId="41" xfId="0" applyNumberFormat="1" applyFont="1" applyFill="1" applyBorder="1" applyAlignment="1" applyProtection="1">
      <alignment horizontal="center"/>
      <protection locked="0"/>
    </xf>
    <xf numFmtId="0" fontId="3" fillId="7" borderId="37" xfId="0" applyFont="1" applyFill="1" applyBorder="1" applyAlignment="1" applyProtection="1">
      <alignment horizontal="center" vertical="center" wrapText="1" shrinkToFit="1"/>
      <protection locked="0"/>
    </xf>
    <xf numFmtId="0" fontId="3" fillId="7" borderId="35" xfId="0" applyFont="1" applyFill="1" applyBorder="1" applyAlignment="1" applyProtection="1">
      <alignment horizontal="center" vertical="center" wrapText="1" shrinkToFit="1"/>
      <protection locked="0"/>
    </xf>
    <xf numFmtId="0" fontId="3" fillId="7" borderId="38" xfId="0" applyFont="1" applyFill="1" applyBorder="1" applyAlignment="1" applyProtection="1">
      <alignment horizontal="center" vertical="center" wrapText="1" shrinkToFit="1"/>
      <protection locked="0"/>
    </xf>
    <xf numFmtId="0" fontId="3" fillId="7" borderId="5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4" fillId="2" borderId="36" xfId="0" applyFont="1" applyFill="1" applyBorder="1" applyAlignment="1" applyProtection="1">
      <alignment horizontal="center" vertical="center" wrapText="1" shrinkToFit="1"/>
      <protection locked="0"/>
    </xf>
    <xf numFmtId="0" fontId="4" fillId="2" borderId="16" xfId="0" applyFont="1" applyFill="1" applyBorder="1" applyAlignment="1" applyProtection="1">
      <alignment horizontal="center" vertical="center" wrapText="1" shrinkToFit="1"/>
      <protection locked="0"/>
    </xf>
    <xf numFmtId="0" fontId="4" fillId="2" borderId="16" xfId="0" applyFont="1" applyFill="1" applyBorder="1" applyAlignment="1" applyProtection="1">
      <alignment horizontal="left" vertical="center" wrapText="1" shrinkToFit="1"/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right" vertical="center" wrapText="1" shrinkToFit="1"/>
      <protection locked="0"/>
    </xf>
    <xf numFmtId="0" fontId="7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34" xfId="0" applyFont="1" applyFill="1" applyBorder="1" applyAlignment="1" applyProtection="1">
      <alignment horizontal="center" vertical="center" wrapText="1" shrinkToFit="1"/>
      <protection locked="0"/>
    </xf>
    <xf numFmtId="3" fontId="8" fillId="2" borderId="26" xfId="0" applyNumberFormat="1" applyFont="1" applyFill="1" applyBorder="1" applyAlignment="1" applyProtection="1">
      <alignment horizontal="right" vertical="center" wrapText="1" shrinkToFit="1"/>
      <protection locked="0"/>
    </xf>
    <xf numFmtId="0" fontId="12" fillId="2" borderId="28" xfId="0" applyFont="1" applyFill="1" applyBorder="1" applyAlignment="1" applyProtection="1">
      <alignment horizontal="center" vertical="center" wrapText="1" shrinkToFit="1"/>
      <protection locked="0"/>
    </xf>
    <xf numFmtId="0" fontId="5" fillId="2" borderId="29" xfId="0" applyFont="1" applyFill="1" applyBorder="1" applyAlignment="1" applyProtection="1">
      <alignment horizontal="center" vertical="center" wrapText="1" shrinkToFit="1"/>
      <protection locked="0"/>
    </xf>
    <xf numFmtId="0" fontId="5" fillId="2" borderId="30" xfId="0" applyFont="1" applyFill="1" applyBorder="1" applyAlignment="1" applyProtection="1">
      <alignment horizontal="center" vertical="center" wrapText="1" shrinkToFit="1"/>
      <protection locked="0"/>
    </xf>
    <xf numFmtId="0" fontId="12" fillId="5" borderId="31" xfId="0" applyFont="1" applyFill="1" applyBorder="1" applyAlignment="1" applyProtection="1">
      <alignment horizontal="left" vertical="center" wrapText="1" shrinkToFit="1"/>
      <protection locked="0"/>
    </xf>
    <xf numFmtId="0" fontId="5" fillId="5" borderId="29" xfId="0" applyFont="1" applyFill="1" applyBorder="1" applyAlignment="1" applyProtection="1">
      <alignment horizontal="left" vertical="center" wrapText="1" shrinkToFit="1"/>
      <protection locked="0"/>
    </xf>
    <xf numFmtId="0" fontId="5" fillId="5" borderId="30" xfId="0" applyFont="1" applyFill="1" applyBorder="1" applyAlignment="1" applyProtection="1">
      <alignment horizontal="left" vertical="center" wrapText="1" shrinkToFit="1"/>
      <protection locked="0"/>
    </xf>
    <xf numFmtId="3" fontId="9" fillId="2" borderId="32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3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1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9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0" xfId="0" applyNumberFormat="1" applyFont="1" applyFill="1" applyBorder="1" applyAlignment="1" applyProtection="1">
      <alignment horizontal="right" vertical="center" wrapText="1" shrinkToFi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3"/>
  <sheetViews>
    <sheetView showGridLines="0" tabSelected="1" topLeftCell="L1" workbookViewId="0">
      <selection activeCell="S5" sqref="S5:AO5"/>
    </sheetView>
  </sheetViews>
  <sheetFormatPr defaultRowHeight="12.75" x14ac:dyDescent="0.2"/>
  <cols>
    <col min="1" max="1" width="9.5" customWidth="1"/>
    <col min="2" max="2" width="0.5" customWidth="1"/>
    <col min="3" max="3" width="3" customWidth="1"/>
    <col min="4" max="5" width="5.1640625" customWidth="1"/>
    <col min="6" max="6" width="1.1640625" customWidth="1"/>
    <col min="7" max="7" width="3.83203125" customWidth="1"/>
    <col min="8" max="8" width="10.1640625" customWidth="1"/>
    <col min="9" max="9" width="1.1640625" customWidth="1"/>
    <col min="10" max="10" width="11.1640625" customWidth="1"/>
    <col min="11" max="11" width="20.5" customWidth="1"/>
    <col min="12" max="13" width="6.33203125" customWidth="1"/>
    <col min="14" max="14" width="3.83203125" customWidth="1"/>
    <col min="15" max="15" width="12.83203125" customWidth="1"/>
    <col min="16" max="16" width="0.5" customWidth="1"/>
    <col min="17" max="17" width="3" customWidth="1"/>
    <col min="18" max="18" width="1.1640625" customWidth="1"/>
    <col min="19" max="19" width="8.83203125" customWidth="1"/>
    <col min="20" max="20" width="1.1640625" customWidth="1"/>
    <col min="21" max="21" width="2.5" customWidth="1"/>
    <col min="22" max="22" width="1.1640625" customWidth="1"/>
    <col min="23" max="23" width="0.5" customWidth="1"/>
    <col min="24" max="24" width="9.5" customWidth="1"/>
    <col min="25" max="25" width="1.1640625" customWidth="1"/>
    <col min="26" max="26" width="3.83203125" customWidth="1"/>
    <col min="27" max="27" width="10.1640625" customWidth="1"/>
    <col min="28" max="28" width="1.1640625" customWidth="1"/>
    <col min="29" max="29" width="3.83203125" customWidth="1"/>
    <col min="30" max="30" width="5.83203125" customWidth="1"/>
    <col min="31" max="31" width="4.5" customWidth="1"/>
    <col min="32" max="32" width="1.1640625" customWidth="1"/>
    <col min="33" max="33" width="3.83203125" customWidth="1"/>
    <col min="34" max="34" width="1.83203125" customWidth="1"/>
    <col min="35" max="35" width="1.1640625" customWidth="1"/>
    <col min="36" max="36" width="7" customWidth="1"/>
    <col min="37" max="37" width="1.1640625" customWidth="1"/>
    <col min="38" max="38" width="0.1640625" hidden="1" customWidth="1"/>
    <col min="39" max="39" width="13.6640625" customWidth="1"/>
    <col min="40" max="40" width="13.83203125" customWidth="1"/>
    <col min="41" max="41" width="15.83203125" customWidth="1"/>
    <col min="43" max="43" width="11.83203125" bestFit="1" customWidth="1"/>
    <col min="46" max="48" width="10.6640625" bestFit="1" customWidth="1"/>
  </cols>
  <sheetData>
    <row r="1" spans="1:47" ht="12.75" customHeight="1" x14ac:dyDescent="0.2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39" t="s">
        <v>55</v>
      </c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</row>
    <row r="2" spans="1:47" ht="12.7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1"/>
      <c r="Y2" s="1"/>
      <c r="Z2" s="1"/>
      <c r="AA2" s="139" t="s">
        <v>71</v>
      </c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</row>
    <row r="3" spans="1:47" ht="12.7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1"/>
      <c r="Y3" s="1"/>
      <c r="Z3" s="1"/>
      <c r="AA3" s="139" t="s">
        <v>48</v>
      </c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</row>
    <row r="4" spans="1:47" ht="12.7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1"/>
      <c r="Y4" s="1"/>
      <c r="Z4" s="1"/>
      <c r="AA4" s="139" t="s">
        <v>72</v>
      </c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</row>
    <row r="5" spans="1:47" ht="12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143" t="s">
        <v>49</v>
      </c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</row>
    <row r="6" spans="1:47" ht="12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7" ht="31.5" customHeight="1" x14ac:dyDescent="0.2">
      <c r="B7" s="146" t="s">
        <v>67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</row>
    <row r="8" spans="1:47" ht="9.4" customHeight="1" x14ac:dyDescent="0.2">
      <c r="A8" s="145" t="s">
        <v>0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</row>
    <row r="9" spans="1:47" ht="22.15" customHeight="1" x14ac:dyDescent="0.2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</row>
    <row r="10" spans="1:47" ht="6" customHeight="1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</row>
    <row r="11" spans="1:47" ht="2.65" customHeight="1" thickBot="1" x14ac:dyDescent="0.25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</row>
    <row r="12" spans="1:47" ht="25.5" customHeight="1" x14ac:dyDescent="0.2">
      <c r="B12" s="135" t="s">
        <v>1</v>
      </c>
      <c r="C12" s="136"/>
      <c r="D12" s="136"/>
      <c r="E12" s="136" t="s">
        <v>2</v>
      </c>
      <c r="F12" s="136"/>
      <c r="G12" s="136"/>
      <c r="H12" s="136"/>
      <c r="I12" s="136"/>
      <c r="J12" s="136"/>
      <c r="K12" s="136" t="s">
        <v>3</v>
      </c>
      <c r="L12" s="136" t="s">
        <v>4</v>
      </c>
      <c r="M12" s="136"/>
      <c r="N12" s="136" t="s">
        <v>5</v>
      </c>
      <c r="O12" s="136"/>
      <c r="P12" s="136" t="s">
        <v>6</v>
      </c>
      <c r="Q12" s="136"/>
      <c r="R12" s="136"/>
      <c r="S12" s="136"/>
      <c r="T12" s="136"/>
      <c r="U12" s="136" t="s">
        <v>7</v>
      </c>
      <c r="V12" s="136"/>
      <c r="W12" s="136"/>
      <c r="X12" s="136"/>
      <c r="Y12" s="136"/>
      <c r="Z12" s="136" t="s">
        <v>8</v>
      </c>
      <c r="AA12" s="136"/>
      <c r="AB12" s="136"/>
      <c r="AC12" s="136" t="s">
        <v>9</v>
      </c>
      <c r="AD12" s="136"/>
      <c r="AE12" s="136"/>
      <c r="AF12" s="136"/>
      <c r="AG12" s="136" t="s">
        <v>31</v>
      </c>
      <c r="AH12" s="136"/>
      <c r="AI12" s="136"/>
      <c r="AJ12" s="136"/>
      <c r="AK12" s="136"/>
      <c r="AL12" s="36"/>
      <c r="AM12" s="88" t="s">
        <v>32</v>
      </c>
      <c r="AN12" s="90" t="s">
        <v>50</v>
      </c>
      <c r="AO12" s="92" t="s">
        <v>33</v>
      </c>
      <c r="AP12" s="8"/>
      <c r="AQ12" s="8"/>
      <c r="AR12" s="97"/>
      <c r="AS12" s="97"/>
      <c r="AT12" s="97"/>
      <c r="AU12" s="5"/>
    </row>
    <row r="13" spans="1:47" ht="18.75" customHeight="1" thickBot="1" x14ac:dyDescent="0.25"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37" t="s">
        <v>10</v>
      </c>
      <c r="M13" s="37" t="s">
        <v>11</v>
      </c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38"/>
      <c r="AM13" s="89"/>
      <c r="AN13" s="91"/>
      <c r="AO13" s="93"/>
      <c r="AP13" s="9"/>
      <c r="AQ13" s="9"/>
      <c r="AR13" s="87"/>
      <c r="AS13" s="87"/>
      <c r="AT13" s="87"/>
      <c r="AU13" s="6"/>
    </row>
    <row r="14" spans="1:47" ht="25.5" customHeight="1" x14ac:dyDescent="0.2">
      <c r="B14" s="140">
        <v>1</v>
      </c>
      <c r="C14" s="141"/>
      <c r="D14" s="141"/>
      <c r="E14" s="142" t="s">
        <v>12</v>
      </c>
      <c r="F14" s="142"/>
      <c r="G14" s="142"/>
      <c r="H14" s="142"/>
      <c r="I14" s="142"/>
      <c r="J14" s="142"/>
      <c r="K14" s="142"/>
      <c r="L14" s="142"/>
      <c r="M14" s="142"/>
      <c r="N14" s="128">
        <f>N16+N15</f>
        <v>20690812</v>
      </c>
      <c r="O14" s="128"/>
      <c r="P14" s="128">
        <f>P16+P15</f>
        <v>4981481</v>
      </c>
      <c r="Q14" s="128"/>
      <c r="R14" s="128"/>
      <c r="S14" s="128"/>
      <c r="T14" s="128"/>
      <c r="U14" s="128">
        <f>U16+U15</f>
        <v>8844691</v>
      </c>
      <c r="V14" s="128"/>
      <c r="W14" s="128"/>
      <c r="X14" s="128"/>
      <c r="Y14" s="128"/>
      <c r="Z14" s="128">
        <f>Z16</f>
        <v>4173340</v>
      </c>
      <c r="AA14" s="128"/>
      <c r="AB14" s="128"/>
      <c r="AC14" s="128">
        <f>AC16</f>
        <v>2691300</v>
      </c>
      <c r="AD14" s="128"/>
      <c r="AE14" s="128"/>
      <c r="AF14" s="128"/>
      <c r="AG14" s="128">
        <f>AG16</f>
        <v>0</v>
      </c>
      <c r="AH14" s="128"/>
      <c r="AI14" s="128"/>
      <c r="AJ14" s="128"/>
      <c r="AK14" s="128"/>
      <c r="AL14" s="11"/>
      <c r="AM14" s="33">
        <f>AM16</f>
        <v>0</v>
      </c>
      <c r="AN14" s="33">
        <f>AN16</f>
        <v>0</v>
      </c>
      <c r="AO14" s="34">
        <f>SUM(P14:AN14)</f>
        <v>20690812</v>
      </c>
      <c r="AP14" s="9"/>
      <c r="AQ14" s="39"/>
      <c r="AR14" s="87"/>
      <c r="AS14" s="87"/>
      <c r="AT14" s="87"/>
      <c r="AU14" s="6"/>
    </row>
    <row r="15" spans="1:47" ht="25.5" customHeight="1" x14ac:dyDescent="0.2">
      <c r="B15" s="112" t="s">
        <v>13</v>
      </c>
      <c r="C15" s="113"/>
      <c r="D15" s="113"/>
      <c r="E15" s="114" t="s">
        <v>14</v>
      </c>
      <c r="F15" s="114"/>
      <c r="G15" s="114"/>
      <c r="H15" s="114"/>
      <c r="I15" s="114"/>
      <c r="J15" s="114"/>
      <c r="K15" s="114"/>
      <c r="L15" s="114"/>
      <c r="M15" s="114"/>
      <c r="N15" s="115">
        <f>N28</f>
        <v>1400</v>
      </c>
      <c r="O15" s="115"/>
      <c r="P15" s="115">
        <f>P28</f>
        <v>1400</v>
      </c>
      <c r="Q15" s="115"/>
      <c r="R15" s="115"/>
      <c r="S15" s="115"/>
      <c r="T15" s="115"/>
      <c r="U15" s="115">
        <f>U24</f>
        <v>0</v>
      </c>
      <c r="V15" s="115"/>
      <c r="W15" s="115"/>
      <c r="X15" s="115"/>
      <c r="Y15" s="115"/>
      <c r="Z15" s="115">
        <v>0</v>
      </c>
      <c r="AA15" s="115"/>
      <c r="AB15" s="115"/>
      <c r="AC15" s="115">
        <v>0</v>
      </c>
      <c r="AD15" s="115"/>
      <c r="AE15" s="115"/>
      <c r="AF15" s="115"/>
      <c r="AG15" s="115">
        <v>0</v>
      </c>
      <c r="AH15" s="115"/>
      <c r="AI15" s="115"/>
      <c r="AJ15" s="115"/>
      <c r="AK15" s="115"/>
      <c r="AL15" s="11"/>
      <c r="AM15" s="12">
        <v>0</v>
      </c>
      <c r="AN15" s="12">
        <v>0</v>
      </c>
      <c r="AO15" s="24">
        <v>1400</v>
      </c>
      <c r="AP15" s="9"/>
      <c r="AQ15" s="39"/>
      <c r="AR15" s="87"/>
      <c r="AS15" s="87"/>
      <c r="AT15" s="87"/>
      <c r="AU15" s="6"/>
    </row>
    <row r="16" spans="1:47" ht="25.5" customHeight="1" x14ac:dyDescent="0.2">
      <c r="B16" s="112" t="s">
        <v>15</v>
      </c>
      <c r="C16" s="113"/>
      <c r="D16" s="113"/>
      <c r="E16" s="114" t="s">
        <v>16</v>
      </c>
      <c r="F16" s="114"/>
      <c r="G16" s="114"/>
      <c r="H16" s="114"/>
      <c r="I16" s="114"/>
      <c r="J16" s="114"/>
      <c r="K16" s="114"/>
      <c r="L16" s="114"/>
      <c r="M16" s="114"/>
      <c r="N16" s="115">
        <f>SUM(N20,N26,N30,)</f>
        <v>20689412</v>
      </c>
      <c r="O16" s="115"/>
      <c r="P16" s="129">
        <f>SUM(P20,P26,P30)</f>
        <v>4980081</v>
      </c>
      <c r="Q16" s="130"/>
      <c r="R16" s="130"/>
      <c r="S16" s="130"/>
      <c r="T16" s="131"/>
      <c r="U16" s="129">
        <f>SUM(U20,U26,U30)</f>
        <v>8844691</v>
      </c>
      <c r="V16" s="130"/>
      <c r="W16" s="130"/>
      <c r="X16" s="130"/>
      <c r="Y16" s="131"/>
      <c r="Z16" s="129">
        <f>SUM(Z20,Z26,Z30)</f>
        <v>4173340</v>
      </c>
      <c r="AA16" s="130"/>
      <c r="AB16" s="131"/>
      <c r="AC16" s="129">
        <f>SUM(AC20,AC26,AC30)</f>
        <v>2691300</v>
      </c>
      <c r="AD16" s="130"/>
      <c r="AE16" s="130"/>
      <c r="AF16" s="131"/>
      <c r="AG16" s="129">
        <f>SUM(AG20,AG26,AG30)</f>
        <v>0</v>
      </c>
      <c r="AH16" s="130"/>
      <c r="AI16" s="130"/>
      <c r="AJ16" s="130"/>
      <c r="AK16" s="131"/>
      <c r="AL16" s="11"/>
      <c r="AM16" s="13">
        <f>SUM(AM20,AM26,AM30)</f>
        <v>0</v>
      </c>
      <c r="AN16" s="13">
        <v>0</v>
      </c>
      <c r="AO16" s="25">
        <f>SUM(P16:AN16)</f>
        <v>20689412</v>
      </c>
      <c r="AP16" s="10"/>
      <c r="AQ16" s="40"/>
      <c r="AR16" s="40"/>
      <c r="AS16" s="10"/>
      <c r="AT16" s="10"/>
      <c r="AU16" s="7"/>
    </row>
    <row r="17" spans="1:43" ht="25.5" customHeight="1" x14ac:dyDescent="0.2">
      <c r="B17" s="125" t="s">
        <v>17</v>
      </c>
      <c r="C17" s="126"/>
      <c r="D17" s="126"/>
      <c r="E17" s="127" t="s">
        <v>18</v>
      </c>
      <c r="F17" s="127"/>
      <c r="G17" s="127"/>
      <c r="H17" s="127"/>
      <c r="I17" s="127"/>
      <c r="J17" s="127"/>
      <c r="K17" s="127"/>
      <c r="L17" s="127"/>
      <c r="M17" s="132"/>
      <c r="N17" s="94">
        <f>SUM(N19:O20)</f>
        <v>4815952</v>
      </c>
      <c r="O17" s="94"/>
      <c r="P17" s="94">
        <f>SUM(P19:T20)</f>
        <v>2105611</v>
      </c>
      <c r="Q17" s="94"/>
      <c r="R17" s="94"/>
      <c r="S17" s="94"/>
      <c r="T17" s="94"/>
      <c r="U17" s="94">
        <f>SUM(U19:Y20)</f>
        <v>2710341</v>
      </c>
      <c r="V17" s="94"/>
      <c r="W17" s="94"/>
      <c r="X17" s="94"/>
      <c r="Y17" s="94"/>
      <c r="Z17" s="94">
        <v>0</v>
      </c>
      <c r="AA17" s="94"/>
      <c r="AB17" s="94"/>
      <c r="AC17" s="98">
        <v>0</v>
      </c>
      <c r="AD17" s="98"/>
      <c r="AE17" s="98"/>
      <c r="AF17" s="98"/>
      <c r="AG17" s="94">
        <v>0</v>
      </c>
      <c r="AH17" s="94"/>
      <c r="AI17" s="94"/>
      <c r="AJ17" s="94"/>
      <c r="AK17" s="94"/>
      <c r="AL17" s="11"/>
      <c r="AM17" s="94">
        <v>0</v>
      </c>
      <c r="AN17" s="95">
        <v>0</v>
      </c>
      <c r="AO17" s="96">
        <v>0</v>
      </c>
    </row>
    <row r="18" spans="1:43" ht="24.6" customHeight="1" x14ac:dyDescent="0.2">
      <c r="A18" s="3"/>
      <c r="B18" s="26"/>
      <c r="C18" s="133"/>
      <c r="D18" s="134"/>
      <c r="E18" s="127"/>
      <c r="F18" s="127"/>
      <c r="G18" s="127"/>
      <c r="H18" s="127"/>
      <c r="I18" s="127"/>
      <c r="J18" s="127"/>
      <c r="K18" s="127"/>
      <c r="L18" s="127"/>
      <c r="M18" s="132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8"/>
      <c r="AD18" s="98"/>
      <c r="AE18" s="98"/>
      <c r="AF18" s="98"/>
      <c r="AG18" s="94"/>
      <c r="AH18" s="94"/>
      <c r="AI18" s="94"/>
      <c r="AJ18" s="94"/>
      <c r="AK18" s="94"/>
      <c r="AL18" s="14"/>
      <c r="AM18" s="94"/>
      <c r="AN18" s="95"/>
      <c r="AO18" s="96"/>
    </row>
    <row r="19" spans="1:43" ht="25.5" customHeight="1" x14ac:dyDescent="0.2">
      <c r="B19" s="112" t="s">
        <v>19</v>
      </c>
      <c r="C19" s="113"/>
      <c r="D19" s="113"/>
      <c r="E19" s="114" t="s">
        <v>14</v>
      </c>
      <c r="F19" s="114"/>
      <c r="G19" s="114"/>
      <c r="H19" s="114"/>
      <c r="I19" s="114"/>
      <c r="J19" s="114"/>
      <c r="K19" s="114"/>
      <c r="L19" s="114"/>
      <c r="M19" s="114"/>
      <c r="N19" s="128">
        <v>0</v>
      </c>
      <c r="O19" s="128"/>
      <c r="P19" s="128">
        <v>0</v>
      </c>
      <c r="Q19" s="128"/>
      <c r="R19" s="128"/>
      <c r="S19" s="128"/>
      <c r="T19" s="128"/>
      <c r="U19" s="128">
        <v>0</v>
      </c>
      <c r="V19" s="128"/>
      <c r="W19" s="128"/>
      <c r="X19" s="128"/>
      <c r="Y19" s="128"/>
      <c r="Z19" s="128">
        <v>0</v>
      </c>
      <c r="AA19" s="128"/>
      <c r="AB19" s="128"/>
      <c r="AC19" s="128">
        <v>0</v>
      </c>
      <c r="AD19" s="128"/>
      <c r="AE19" s="128"/>
      <c r="AF19" s="128"/>
      <c r="AG19" s="128">
        <v>0</v>
      </c>
      <c r="AH19" s="128"/>
      <c r="AI19" s="128"/>
      <c r="AJ19" s="128"/>
      <c r="AK19" s="128"/>
      <c r="AL19" s="11"/>
      <c r="AM19" s="16">
        <v>0</v>
      </c>
      <c r="AN19" s="17">
        <v>0</v>
      </c>
      <c r="AO19" s="27">
        <v>0</v>
      </c>
    </row>
    <row r="20" spans="1:43" ht="25.5" customHeight="1" x14ac:dyDescent="0.2">
      <c r="B20" s="112" t="s">
        <v>20</v>
      </c>
      <c r="C20" s="113"/>
      <c r="D20" s="113"/>
      <c r="E20" s="114" t="s">
        <v>16</v>
      </c>
      <c r="F20" s="114"/>
      <c r="G20" s="114"/>
      <c r="H20" s="114"/>
      <c r="I20" s="114"/>
      <c r="J20" s="114"/>
      <c r="K20" s="114"/>
      <c r="L20" s="114"/>
      <c r="M20" s="114"/>
      <c r="N20" s="115">
        <f>SUM(N21:O22)</f>
        <v>4815952</v>
      </c>
      <c r="O20" s="115"/>
      <c r="P20" s="115">
        <f>SUM(P21:T22)</f>
        <v>2105611</v>
      </c>
      <c r="Q20" s="115"/>
      <c r="R20" s="115"/>
      <c r="S20" s="115"/>
      <c r="T20" s="115"/>
      <c r="U20" s="115">
        <f>SUM(U21:Y22)</f>
        <v>2710341</v>
      </c>
      <c r="V20" s="115"/>
      <c r="W20" s="115"/>
      <c r="X20" s="115"/>
      <c r="Y20" s="115"/>
      <c r="Z20" s="115">
        <v>0</v>
      </c>
      <c r="AA20" s="115"/>
      <c r="AB20" s="115"/>
      <c r="AC20" s="115">
        <v>0</v>
      </c>
      <c r="AD20" s="115"/>
      <c r="AE20" s="115"/>
      <c r="AF20" s="115"/>
      <c r="AG20" s="115">
        <v>0</v>
      </c>
      <c r="AH20" s="115"/>
      <c r="AI20" s="115"/>
      <c r="AJ20" s="115"/>
      <c r="AK20" s="115"/>
      <c r="AL20" s="11"/>
      <c r="AM20" s="16">
        <v>0</v>
      </c>
      <c r="AN20" s="17">
        <v>0</v>
      </c>
      <c r="AO20" s="28">
        <f>SUM(P20:AN20)</f>
        <v>4815952</v>
      </c>
    </row>
    <row r="21" spans="1:43" ht="38.25" customHeight="1" x14ac:dyDescent="0.2">
      <c r="B21" s="106" t="s">
        <v>21</v>
      </c>
      <c r="C21" s="104"/>
      <c r="D21" s="104"/>
      <c r="E21" s="105" t="s">
        <v>22</v>
      </c>
      <c r="F21" s="105"/>
      <c r="G21" s="105"/>
      <c r="H21" s="105"/>
      <c r="I21" s="105"/>
      <c r="J21" s="105"/>
      <c r="K21" s="2" t="s">
        <v>23</v>
      </c>
      <c r="L21" s="2">
        <v>2020</v>
      </c>
      <c r="M21" s="2">
        <v>2021</v>
      </c>
      <c r="N21" s="81">
        <f>SUM(P21:AN21)</f>
        <v>1702162</v>
      </c>
      <c r="O21" s="81"/>
      <c r="P21" s="81">
        <v>851081</v>
      </c>
      <c r="Q21" s="81"/>
      <c r="R21" s="81"/>
      <c r="S21" s="81"/>
      <c r="T21" s="81"/>
      <c r="U21" s="81">
        <v>851081</v>
      </c>
      <c r="V21" s="81"/>
      <c r="W21" s="81"/>
      <c r="X21" s="81"/>
      <c r="Y21" s="81"/>
      <c r="Z21" s="81">
        <v>0</v>
      </c>
      <c r="AA21" s="81"/>
      <c r="AB21" s="81"/>
      <c r="AC21" s="81">
        <v>0</v>
      </c>
      <c r="AD21" s="81"/>
      <c r="AE21" s="81"/>
      <c r="AF21" s="81"/>
      <c r="AG21" s="81">
        <v>0</v>
      </c>
      <c r="AH21" s="81"/>
      <c r="AI21" s="81"/>
      <c r="AJ21" s="81"/>
      <c r="AK21" s="81"/>
      <c r="AL21" s="11"/>
      <c r="AM21" s="20">
        <v>0</v>
      </c>
      <c r="AN21" s="21">
        <v>0</v>
      </c>
      <c r="AO21" s="28">
        <f>SUM(P21:AN21)</f>
        <v>1702162</v>
      </c>
    </row>
    <row r="22" spans="1:43" ht="39.200000000000003" customHeight="1" x14ac:dyDescent="0.2">
      <c r="B22" s="106" t="s">
        <v>24</v>
      </c>
      <c r="C22" s="104"/>
      <c r="D22" s="104"/>
      <c r="E22" s="105" t="s">
        <v>53</v>
      </c>
      <c r="F22" s="105"/>
      <c r="G22" s="105"/>
      <c r="H22" s="105"/>
      <c r="I22" s="105"/>
      <c r="J22" s="105"/>
      <c r="K22" s="2" t="s">
        <v>23</v>
      </c>
      <c r="L22" s="2">
        <v>2020</v>
      </c>
      <c r="M22" s="2">
        <v>2022</v>
      </c>
      <c r="N22" s="81">
        <f>SUM(P22:AN22)</f>
        <v>3113790</v>
      </c>
      <c r="O22" s="81"/>
      <c r="P22" s="81">
        <v>1254530</v>
      </c>
      <c r="Q22" s="81"/>
      <c r="R22" s="81"/>
      <c r="S22" s="81"/>
      <c r="T22" s="81"/>
      <c r="U22" s="81">
        <v>1859260</v>
      </c>
      <c r="V22" s="81"/>
      <c r="W22" s="81"/>
      <c r="X22" s="81"/>
      <c r="Y22" s="81"/>
      <c r="Z22" s="81">
        <v>0</v>
      </c>
      <c r="AA22" s="81"/>
      <c r="AB22" s="81"/>
      <c r="AC22" s="81">
        <v>0</v>
      </c>
      <c r="AD22" s="81"/>
      <c r="AE22" s="81"/>
      <c r="AF22" s="81"/>
      <c r="AG22" s="81">
        <v>0</v>
      </c>
      <c r="AH22" s="81"/>
      <c r="AI22" s="81"/>
      <c r="AJ22" s="81"/>
      <c r="AK22" s="81"/>
      <c r="AL22" s="11"/>
      <c r="AM22" s="20">
        <v>0</v>
      </c>
      <c r="AN22" s="21">
        <v>0</v>
      </c>
      <c r="AO22" s="28">
        <f>SUM(P22:AN22)</f>
        <v>3113790</v>
      </c>
    </row>
    <row r="23" spans="1:43" ht="25.5" customHeight="1" x14ac:dyDescent="0.2">
      <c r="B23" s="125" t="s">
        <v>25</v>
      </c>
      <c r="C23" s="126"/>
      <c r="D23" s="126"/>
      <c r="E23" s="127" t="s">
        <v>26</v>
      </c>
      <c r="F23" s="127"/>
      <c r="G23" s="127"/>
      <c r="H23" s="127"/>
      <c r="I23" s="127"/>
      <c r="J23" s="127"/>
      <c r="K23" s="127"/>
      <c r="L23" s="127"/>
      <c r="M23" s="127"/>
      <c r="N23" s="124">
        <v>0</v>
      </c>
      <c r="O23" s="124"/>
      <c r="P23" s="124">
        <v>0</v>
      </c>
      <c r="Q23" s="124"/>
      <c r="R23" s="124"/>
      <c r="S23" s="124"/>
      <c r="T23" s="124"/>
      <c r="U23" s="124">
        <v>0</v>
      </c>
      <c r="V23" s="124"/>
      <c r="W23" s="124"/>
      <c r="X23" s="124"/>
      <c r="Y23" s="124"/>
      <c r="Z23" s="124">
        <v>0</v>
      </c>
      <c r="AA23" s="124"/>
      <c r="AB23" s="124"/>
      <c r="AC23" s="124">
        <v>0</v>
      </c>
      <c r="AD23" s="124"/>
      <c r="AE23" s="124"/>
      <c r="AF23" s="124"/>
      <c r="AG23" s="124">
        <v>0</v>
      </c>
      <c r="AH23" s="124"/>
      <c r="AI23" s="124"/>
      <c r="AJ23" s="124"/>
      <c r="AK23" s="124"/>
      <c r="AL23" s="11"/>
      <c r="AM23" s="18">
        <v>0</v>
      </c>
      <c r="AN23" s="19">
        <v>0</v>
      </c>
      <c r="AO23" s="29">
        <v>0</v>
      </c>
    </row>
    <row r="24" spans="1:43" ht="25.5" customHeight="1" x14ac:dyDescent="0.2">
      <c r="B24" s="112" t="s">
        <v>27</v>
      </c>
      <c r="C24" s="113"/>
      <c r="D24" s="113"/>
      <c r="E24" s="114" t="s">
        <v>14</v>
      </c>
      <c r="F24" s="114"/>
      <c r="G24" s="114"/>
      <c r="H24" s="114"/>
      <c r="I24" s="114"/>
      <c r="J24" s="114"/>
      <c r="K24" s="114"/>
      <c r="L24" s="114"/>
      <c r="M24" s="114"/>
      <c r="N24" s="115">
        <f>N25</f>
        <v>0</v>
      </c>
      <c r="O24" s="115"/>
      <c r="P24" s="115">
        <f>P25</f>
        <v>0</v>
      </c>
      <c r="Q24" s="115"/>
      <c r="R24" s="115"/>
      <c r="S24" s="115"/>
      <c r="T24" s="115"/>
      <c r="U24" s="115">
        <f>U25</f>
        <v>0</v>
      </c>
      <c r="V24" s="115"/>
      <c r="W24" s="115"/>
      <c r="X24" s="115"/>
      <c r="Y24" s="115"/>
      <c r="Z24" s="115">
        <f>Z25</f>
        <v>0</v>
      </c>
      <c r="AA24" s="115"/>
      <c r="AB24" s="115"/>
      <c r="AC24" s="115">
        <v>0</v>
      </c>
      <c r="AD24" s="115"/>
      <c r="AE24" s="115"/>
      <c r="AF24" s="115"/>
      <c r="AG24" s="115">
        <v>0</v>
      </c>
      <c r="AH24" s="115"/>
      <c r="AI24" s="115"/>
      <c r="AJ24" s="115"/>
      <c r="AK24" s="115"/>
      <c r="AL24" s="11"/>
      <c r="AM24" s="16">
        <v>0</v>
      </c>
      <c r="AN24" s="17">
        <v>0</v>
      </c>
      <c r="AO24" s="27">
        <f>AO25</f>
        <v>0</v>
      </c>
    </row>
    <row r="25" spans="1:43" ht="25.5" customHeight="1" x14ac:dyDescent="0.2">
      <c r="B25" s="147" t="s">
        <v>56</v>
      </c>
      <c r="C25" s="117"/>
      <c r="D25" s="118"/>
      <c r="E25" s="119"/>
      <c r="F25" s="120"/>
      <c r="G25" s="120"/>
      <c r="H25" s="120"/>
      <c r="I25" s="120"/>
      <c r="J25" s="121"/>
      <c r="K25" s="2" t="s">
        <v>23</v>
      </c>
      <c r="L25" s="2">
        <v>2018</v>
      </c>
      <c r="M25" s="2">
        <v>2020</v>
      </c>
      <c r="N25" s="122">
        <v>0</v>
      </c>
      <c r="O25" s="123"/>
      <c r="P25" s="122">
        <v>0</v>
      </c>
      <c r="Q25" s="148"/>
      <c r="R25" s="148"/>
      <c r="S25" s="148"/>
      <c r="T25" s="123"/>
      <c r="U25" s="122">
        <v>0</v>
      </c>
      <c r="V25" s="148"/>
      <c r="W25" s="148"/>
      <c r="X25" s="148"/>
      <c r="Y25" s="123"/>
      <c r="Z25" s="122">
        <v>0</v>
      </c>
      <c r="AA25" s="148"/>
      <c r="AB25" s="123"/>
      <c r="AC25" s="122">
        <v>0</v>
      </c>
      <c r="AD25" s="148"/>
      <c r="AE25" s="148"/>
      <c r="AF25" s="123"/>
      <c r="AG25" s="122">
        <v>0</v>
      </c>
      <c r="AH25" s="148"/>
      <c r="AI25" s="148"/>
      <c r="AJ25" s="148"/>
      <c r="AK25" s="123"/>
      <c r="AL25" s="15"/>
      <c r="AM25" s="55">
        <v>0</v>
      </c>
      <c r="AN25" s="56">
        <v>0</v>
      </c>
      <c r="AO25" s="57">
        <v>0</v>
      </c>
    </row>
    <row r="26" spans="1:43" ht="25.5" customHeight="1" x14ac:dyDescent="0.2">
      <c r="B26" s="112" t="s">
        <v>28</v>
      </c>
      <c r="C26" s="113"/>
      <c r="D26" s="113"/>
      <c r="E26" s="114" t="s">
        <v>16</v>
      </c>
      <c r="F26" s="114"/>
      <c r="G26" s="114"/>
      <c r="H26" s="114"/>
      <c r="I26" s="114"/>
      <c r="J26" s="114"/>
      <c r="K26" s="114"/>
      <c r="L26" s="114"/>
      <c r="M26" s="114"/>
      <c r="N26" s="115">
        <v>0</v>
      </c>
      <c r="O26" s="115"/>
      <c r="P26" s="115">
        <v>0</v>
      </c>
      <c r="Q26" s="115"/>
      <c r="R26" s="115"/>
      <c r="S26" s="115"/>
      <c r="T26" s="115"/>
      <c r="U26" s="115">
        <v>0</v>
      </c>
      <c r="V26" s="115"/>
      <c r="W26" s="115"/>
      <c r="X26" s="115"/>
      <c r="Y26" s="115"/>
      <c r="Z26" s="115">
        <v>0</v>
      </c>
      <c r="AA26" s="115"/>
      <c r="AB26" s="115"/>
      <c r="AC26" s="115">
        <v>0</v>
      </c>
      <c r="AD26" s="115"/>
      <c r="AE26" s="115"/>
      <c r="AF26" s="115"/>
      <c r="AG26" s="115">
        <v>0</v>
      </c>
      <c r="AH26" s="115"/>
      <c r="AI26" s="115"/>
      <c r="AJ26" s="115"/>
      <c r="AK26" s="115"/>
      <c r="AL26" s="11"/>
      <c r="AM26" s="16">
        <v>0</v>
      </c>
      <c r="AN26" s="17">
        <v>0</v>
      </c>
      <c r="AO26" s="27">
        <v>0</v>
      </c>
    </row>
    <row r="27" spans="1:43" ht="25.5" customHeight="1" x14ac:dyDescent="0.2">
      <c r="B27" s="125" t="s">
        <v>29</v>
      </c>
      <c r="C27" s="126"/>
      <c r="D27" s="126"/>
      <c r="E27" s="127" t="s">
        <v>30</v>
      </c>
      <c r="F27" s="127"/>
      <c r="G27" s="127"/>
      <c r="H27" s="127"/>
      <c r="I27" s="127"/>
      <c r="J27" s="127"/>
      <c r="K27" s="127"/>
      <c r="L27" s="127"/>
      <c r="M27" s="127"/>
      <c r="N27" s="124">
        <f>SUM(N30,N28)</f>
        <v>15874860</v>
      </c>
      <c r="O27" s="124"/>
      <c r="P27" s="124">
        <f>P30+P28</f>
        <v>2875870</v>
      </c>
      <c r="Q27" s="124"/>
      <c r="R27" s="124"/>
      <c r="S27" s="124"/>
      <c r="T27" s="124"/>
      <c r="U27" s="124">
        <f>U30</f>
        <v>6134350</v>
      </c>
      <c r="V27" s="124"/>
      <c r="W27" s="124"/>
      <c r="X27" s="124"/>
      <c r="Y27" s="124"/>
      <c r="Z27" s="124">
        <f>Z30</f>
        <v>4173340</v>
      </c>
      <c r="AA27" s="124"/>
      <c r="AB27" s="124"/>
      <c r="AC27" s="124">
        <f>AC30</f>
        <v>2691300</v>
      </c>
      <c r="AD27" s="124"/>
      <c r="AE27" s="124"/>
      <c r="AF27" s="124"/>
      <c r="AG27" s="124">
        <f>AG30</f>
        <v>0</v>
      </c>
      <c r="AH27" s="124"/>
      <c r="AI27" s="124"/>
      <c r="AJ27" s="124"/>
      <c r="AK27" s="124"/>
      <c r="AL27" s="11"/>
      <c r="AM27" s="18">
        <f>AM30</f>
        <v>0</v>
      </c>
      <c r="AN27" s="19">
        <v>0</v>
      </c>
      <c r="AO27" s="29">
        <f>AO30+AO28</f>
        <v>15874860</v>
      </c>
      <c r="AQ27" s="23"/>
    </row>
    <row r="28" spans="1:43" ht="25.5" customHeight="1" x14ac:dyDescent="0.2">
      <c r="B28" s="112" t="s">
        <v>34</v>
      </c>
      <c r="C28" s="113"/>
      <c r="D28" s="113"/>
      <c r="E28" s="114" t="s">
        <v>14</v>
      </c>
      <c r="F28" s="114"/>
      <c r="G28" s="114"/>
      <c r="H28" s="114"/>
      <c r="I28" s="114"/>
      <c r="J28" s="114"/>
      <c r="K28" s="114"/>
      <c r="L28" s="114"/>
      <c r="M28" s="114"/>
      <c r="N28" s="115">
        <f>N29</f>
        <v>1400</v>
      </c>
      <c r="O28" s="115"/>
      <c r="P28" s="115">
        <f>P29</f>
        <v>1400</v>
      </c>
      <c r="Q28" s="115"/>
      <c r="R28" s="115"/>
      <c r="S28" s="115"/>
      <c r="T28" s="115"/>
      <c r="U28" s="115">
        <v>0</v>
      </c>
      <c r="V28" s="115"/>
      <c r="W28" s="115"/>
      <c r="X28" s="115"/>
      <c r="Y28" s="115"/>
      <c r="Z28" s="115">
        <v>0</v>
      </c>
      <c r="AA28" s="115"/>
      <c r="AB28" s="115"/>
      <c r="AC28" s="115">
        <v>0</v>
      </c>
      <c r="AD28" s="115"/>
      <c r="AE28" s="115"/>
      <c r="AF28" s="115"/>
      <c r="AG28" s="115">
        <v>0</v>
      </c>
      <c r="AH28" s="115"/>
      <c r="AI28" s="115"/>
      <c r="AJ28" s="115"/>
      <c r="AK28" s="115"/>
      <c r="AL28" s="15"/>
      <c r="AM28" s="16">
        <v>0</v>
      </c>
      <c r="AN28" s="17">
        <v>0</v>
      </c>
      <c r="AO28" s="27">
        <f>AO29</f>
        <v>1400</v>
      </c>
    </row>
    <row r="29" spans="1:43" ht="25.5" customHeight="1" x14ac:dyDescent="0.2">
      <c r="B29" s="116" t="s">
        <v>58</v>
      </c>
      <c r="C29" s="117"/>
      <c r="D29" s="118"/>
      <c r="E29" s="119" t="s">
        <v>57</v>
      </c>
      <c r="F29" s="120"/>
      <c r="G29" s="120"/>
      <c r="H29" s="120"/>
      <c r="I29" s="120"/>
      <c r="J29" s="121"/>
      <c r="K29" s="2" t="s">
        <v>23</v>
      </c>
      <c r="L29" s="2">
        <v>2018</v>
      </c>
      <c r="M29" s="2">
        <v>2020</v>
      </c>
      <c r="N29" s="122">
        <v>1400</v>
      </c>
      <c r="O29" s="123"/>
      <c r="P29" s="122">
        <v>1400</v>
      </c>
      <c r="Q29" s="148"/>
      <c r="R29" s="148"/>
      <c r="S29" s="148"/>
      <c r="T29" s="123"/>
      <c r="U29" s="122">
        <v>0</v>
      </c>
      <c r="V29" s="148"/>
      <c r="W29" s="148"/>
      <c r="X29" s="148"/>
      <c r="Y29" s="123"/>
      <c r="Z29" s="122">
        <v>0</v>
      </c>
      <c r="AA29" s="148"/>
      <c r="AB29" s="123"/>
      <c r="AC29" s="122">
        <v>0</v>
      </c>
      <c r="AD29" s="148"/>
      <c r="AE29" s="148"/>
      <c r="AF29" s="123"/>
      <c r="AG29" s="122">
        <v>0</v>
      </c>
      <c r="AH29" s="148"/>
      <c r="AI29" s="148"/>
      <c r="AJ29" s="148"/>
      <c r="AK29" s="123"/>
      <c r="AL29" s="15"/>
      <c r="AM29" s="55">
        <v>0</v>
      </c>
      <c r="AN29" s="56">
        <v>0</v>
      </c>
      <c r="AO29" s="57">
        <v>1400</v>
      </c>
    </row>
    <row r="30" spans="1:43" ht="25.5" customHeight="1" x14ac:dyDescent="0.2">
      <c r="B30" s="112" t="s">
        <v>35</v>
      </c>
      <c r="C30" s="113"/>
      <c r="D30" s="113"/>
      <c r="E30" s="114" t="s">
        <v>16</v>
      </c>
      <c r="F30" s="114"/>
      <c r="G30" s="114"/>
      <c r="H30" s="114"/>
      <c r="I30" s="114"/>
      <c r="J30" s="114"/>
      <c r="K30" s="114"/>
      <c r="L30" s="114"/>
      <c r="M30" s="114"/>
      <c r="N30" s="115">
        <f>SUM(N31:O43)</f>
        <v>15873460</v>
      </c>
      <c r="O30" s="115"/>
      <c r="P30" s="115">
        <f>SUM(P31:T43)</f>
        <v>2874470</v>
      </c>
      <c r="Q30" s="115"/>
      <c r="R30" s="115"/>
      <c r="S30" s="115"/>
      <c r="T30" s="115"/>
      <c r="U30" s="115">
        <f>SUM(U31:Y43)</f>
        <v>6134350</v>
      </c>
      <c r="V30" s="115"/>
      <c r="W30" s="115"/>
      <c r="X30" s="115"/>
      <c r="Y30" s="115"/>
      <c r="Z30" s="107">
        <f>SUM(Z31:AB43)</f>
        <v>4173340</v>
      </c>
      <c r="AA30" s="108"/>
      <c r="AB30" s="109"/>
      <c r="AC30" s="107">
        <f>SUM(AC31:AF43)</f>
        <v>2691300</v>
      </c>
      <c r="AD30" s="108"/>
      <c r="AE30" s="108"/>
      <c r="AF30" s="109"/>
      <c r="AG30" s="107">
        <f>SUM(AG31:AK43)</f>
        <v>0</v>
      </c>
      <c r="AH30" s="108"/>
      <c r="AI30" s="108"/>
      <c r="AJ30" s="108"/>
      <c r="AK30" s="109"/>
      <c r="AL30" s="32"/>
      <c r="AM30" s="32">
        <f>SUM(AM31:AM43)</f>
        <v>0</v>
      </c>
      <c r="AN30" s="32">
        <v>0</v>
      </c>
      <c r="AO30" s="27">
        <f>SUM(AO31:AO43)</f>
        <v>15873460</v>
      </c>
    </row>
    <row r="31" spans="1:43" ht="38.25" customHeight="1" x14ac:dyDescent="0.2">
      <c r="B31" s="106" t="s">
        <v>36</v>
      </c>
      <c r="C31" s="104"/>
      <c r="D31" s="104"/>
      <c r="E31" s="105" t="s">
        <v>51</v>
      </c>
      <c r="F31" s="105"/>
      <c r="G31" s="105"/>
      <c r="H31" s="105"/>
      <c r="I31" s="105"/>
      <c r="J31" s="105"/>
      <c r="K31" s="2" t="s">
        <v>23</v>
      </c>
      <c r="L31" s="2">
        <v>2020</v>
      </c>
      <c r="M31" s="2">
        <v>2021</v>
      </c>
      <c r="N31" s="81">
        <f>SUM(P31:AN31)</f>
        <v>637000</v>
      </c>
      <c r="O31" s="81"/>
      <c r="P31" s="81">
        <v>318500</v>
      </c>
      <c r="Q31" s="81"/>
      <c r="R31" s="81"/>
      <c r="S31" s="81"/>
      <c r="T31" s="81"/>
      <c r="U31" s="81">
        <v>318500</v>
      </c>
      <c r="V31" s="81"/>
      <c r="W31" s="81"/>
      <c r="X31" s="81"/>
      <c r="Y31" s="81"/>
      <c r="Z31" s="81">
        <v>0</v>
      </c>
      <c r="AA31" s="81"/>
      <c r="AB31" s="81"/>
      <c r="AC31" s="81">
        <v>0</v>
      </c>
      <c r="AD31" s="81"/>
      <c r="AE31" s="81"/>
      <c r="AF31" s="81"/>
      <c r="AG31" s="81">
        <v>0</v>
      </c>
      <c r="AH31" s="81"/>
      <c r="AI31" s="81"/>
      <c r="AJ31" s="81"/>
      <c r="AK31" s="81"/>
      <c r="AL31" s="15"/>
      <c r="AM31" s="20">
        <v>0</v>
      </c>
      <c r="AN31" s="21">
        <v>0</v>
      </c>
      <c r="AO31" s="28">
        <f t="shared" ref="AO31:AO43" si="0">SUM(P31:AN31)</f>
        <v>637000</v>
      </c>
    </row>
    <row r="32" spans="1:43" ht="38.25" customHeight="1" x14ac:dyDescent="0.2">
      <c r="B32" s="106" t="s">
        <v>37</v>
      </c>
      <c r="C32" s="104"/>
      <c r="D32" s="104"/>
      <c r="E32" s="105" t="s">
        <v>39</v>
      </c>
      <c r="F32" s="105"/>
      <c r="G32" s="105"/>
      <c r="H32" s="105"/>
      <c r="I32" s="105"/>
      <c r="J32" s="105"/>
      <c r="K32" s="2" t="s">
        <v>23</v>
      </c>
      <c r="L32" s="2">
        <v>2020</v>
      </c>
      <c r="M32" s="2">
        <v>2023</v>
      </c>
      <c r="N32" s="81">
        <v>1898000</v>
      </c>
      <c r="O32" s="81"/>
      <c r="P32" s="81">
        <v>292600</v>
      </c>
      <c r="Q32" s="81"/>
      <c r="R32" s="81"/>
      <c r="S32" s="81"/>
      <c r="T32" s="81"/>
      <c r="U32" s="81">
        <v>561800</v>
      </c>
      <c r="V32" s="81"/>
      <c r="W32" s="81"/>
      <c r="X32" s="81"/>
      <c r="Y32" s="81"/>
      <c r="Z32" s="81">
        <v>521800</v>
      </c>
      <c r="AA32" s="81"/>
      <c r="AB32" s="81"/>
      <c r="AC32" s="81">
        <v>521800</v>
      </c>
      <c r="AD32" s="81"/>
      <c r="AE32" s="81"/>
      <c r="AF32" s="81"/>
      <c r="AG32" s="81">
        <v>0</v>
      </c>
      <c r="AH32" s="81"/>
      <c r="AI32" s="81"/>
      <c r="AJ32" s="81"/>
      <c r="AK32" s="81"/>
      <c r="AL32" s="15"/>
      <c r="AM32" s="20">
        <v>0</v>
      </c>
      <c r="AN32" s="21">
        <v>0</v>
      </c>
      <c r="AO32" s="28">
        <v>1898000</v>
      </c>
    </row>
    <row r="33" spans="2:41" ht="38.25" customHeight="1" x14ac:dyDescent="0.2">
      <c r="B33" s="106" t="s">
        <v>38</v>
      </c>
      <c r="C33" s="104"/>
      <c r="D33" s="104"/>
      <c r="E33" s="105" t="s">
        <v>42</v>
      </c>
      <c r="F33" s="105"/>
      <c r="G33" s="105"/>
      <c r="H33" s="105"/>
      <c r="I33" s="105"/>
      <c r="J33" s="105"/>
      <c r="K33" s="2" t="s">
        <v>23</v>
      </c>
      <c r="L33" s="2">
        <v>2020</v>
      </c>
      <c r="M33" s="2">
        <v>2022</v>
      </c>
      <c r="N33" s="81">
        <f>SUM(P33:AN33)</f>
        <v>495800</v>
      </c>
      <c r="O33" s="81"/>
      <c r="P33" s="81">
        <v>10000</v>
      </c>
      <c r="Q33" s="81"/>
      <c r="R33" s="81"/>
      <c r="S33" s="81"/>
      <c r="T33" s="81"/>
      <c r="U33" s="81">
        <v>242900</v>
      </c>
      <c r="V33" s="81"/>
      <c r="W33" s="81"/>
      <c r="X33" s="81"/>
      <c r="Y33" s="81"/>
      <c r="Z33" s="81">
        <v>242900</v>
      </c>
      <c r="AA33" s="81"/>
      <c r="AB33" s="81"/>
      <c r="AC33" s="81">
        <v>0</v>
      </c>
      <c r="AD33" s="81"/>
      <c r="AE33" s="81"/>
      <c r="AF33" s="81"/>
      <c r="AG33" s="81">
        <v>0</v>
      </c>
      <c r="AH33" s="81"/>
      <c r="AI33" s="81"/>
      <c r="AJ33" s="81"/>
      <c r="AK33" s="81"/>
      <c r="AL33" s="15"/>
      <c r="AM33" s="20">
        <v>0</v>
      </c>
      <c r="AN33" s="21">
        <v>0</v>
      </c>
      <c r="AO33" s="28">
        <f t="shared" si="0"/>
        <v>495800</v>
      </c>
    </row>
    <row r="34" spans="2:41" ht="38.25" customHeight="1" x14ac:dyDescent="0.2">
      <c r="B34" s="103" t="s">
        <v>60</v>
      </c>
      <c r="C34" s="104"/>
      <c r="D34" s="104"/>
      <c r="E34" s="105" t="s">
        <v>44</v>
      </c>
      <c r="F34" s="105"/>
      <c r="G34" s="105"/>
      <c r="H34" s="105"/>
      <c r="I34" s="105"/>
      <c r="J34" s="105"/>
      <c r="K34" s="2" t="s">
        <v>23</v>
      </c>
      <c r="L34" s="2">
        <v>2020</v>
      </c>
      <c r="M34" s="2">
        <v>2022</v>
      </c>
      <c r="N34" s="81">
        <f>SUM(P34:AN34)</f>
        <v>1828100</v>
      </c>
      <c r="O34" s="81"/>
      <c r="P34" s="81">
        <v>509370</v>
      </c>
      <c r="Q34" s="81"/>
      <c r="R34" s="81"/>
      <c r="S34" s="81"/>
      <c r="T34" s="81"/>
      <c r="U34" s="81">
        <v>609370</v>
      </c>
      <c r="V34" s="81"/>
      <c r="W34" s="81"/>
      <c r="X34" s="81"/>
      <c r="Y34" s="81"/>
      <c r="Z34" s="81">
        <v>709360</v>
      </c>
      <c r="AA34" s="81"/>
      <c r="AB34" s="81"/>
      <c r="AC34" s="81">
        <v>0</v>
      </c>
      <c r="AD34" s="81"/>
      <c r="AE34" s="81"/>
      <c r="AF34" s="81"/>
      <c r="AG34" s="81">
        <v>0</v>
      </c>
      <c r="AH34" s="81"/>
      <c r="AI34" s="81"/>
      <c r="AJ34" s="81"/>
      <c r="AK34" s="81"/>
      <c r="AL34" s="15"/>
      <c r="AM34" s="20">
        <v>0</v>
      </c>
      <c r="AN34" s="21">
        <v>0</v>
      </c>
      <c r="AO34" s="28">
        <f t="shared" si="0"/>
        <v>1828100</v>
      </c>
    </row>
    <row r="35" spans="2:41" ht="38.25" customHeight="1" x14ac:dyDescent="0.2">
      <c r="B35" s="103" t="s">
        <v>40</v>
      </c>
      <c r="C35" s="104"/>
      <c r="D35" s="104"/>
      <c r="E35" s="105" t="s">
        <v>45</v>
      </c>
      <c r="F35" s="105"/>
      <c r="G35" s="105"/>
      <c r="H35" s="105"/>
      <c r="I35" s="105"/>
      <c r="J35" s="105"/>
      <c r="K35" s="2" t="s">
        <v>23</v>
      </c>
      <c r="L35" s="2">
        <v>2020</v>
      </c>
      <c r="M35" s="2">
        <v>2021</v>
      </c>
      <c r="N35" s="81">
        <v>415000</v>
      </c>
      <c r="O35" s="81"/>
      <c r="P35" s="81">
        <v>10000</v>
      </c>
      <c r="Q35" s="81"/>
      <c r="R35" s="81"/>
      <c r="S35" s="81"/>
      <c r="T35" s="81"/>
      <c r="U35" s="81">
        <v>405000</v>
      </c>
      <c r="V35" s="81"/>
      <c r="W35" s="81"/>
      <c r="X35" s="81"/>
      <c r="Y35" s="81"/>
      <c r="Z35" s="81">
        <v>0</v>
      </c>
      <c r="AA35" s="81"/>
      <c r="AB35" s="81"/>
      <c r="AC35" s="81">
        <v>0</v>
      </c>
      <c r="AD35" s="81"/>
      <c r="AE35" s="81"/>
      <c r="AF35" s="81"/>
      <c r="AG35" s="81">
        <v>0</v>
      </c>
      <c r="AH35" s="81"/>
      <c r="AI35" s="81"/>
      <c r="AJ35" s="81"/>
      <c r="AK35" s="81"/>
      <c r="AL35" s="15"/>
      <c r="AM35" s="20">
        <v>0</v>
      </c>
      <c r="AN35" s="21">
        <v>0</v>
      </c>
      <c r="AO35" s="28">
        <f t="shared" si="0"/>
        <v>415000</v>
      </c>
    </row>
    <row r="36" spans="2:41" ht="38.25" customHeight="1" x14ac:dyDescent="0.2">
      <c r="B36" s="82" t="s">
        <v>41</v>
      </c>
      <c r="C36" s="66"/>
      <c r="D36" s="67"/>
      <c r="E36" s="68" t="s">
        <v>52</v>
      </c>
      <c r="F36" s="69"/>
      <c r="G36" s="69"/>
      <c r="H36" s="69"/>
      <c r="I36" s="69"/>
      <c r="J36" s="70"/>
      <c r="K36" s="53" t="s">
        <v>23</v>
      </c>
      <c r="L36" s="53">
        <v>2020</v>
      </c>
      <c r="M36" s="53">
        <v>2023</v>
      </c>
      <c r="N36" s="111">
        <f>SUM(P36:AN36)</f>
        <v>475000</v>
      </c>
      <c r="O36" s="111"/>
      <c r="P36" s="63">
        <v>25000</v>
      </c>
      <c r="Q36" s="64"/>
      <c r="R36" s="64"/>
      <c r="S36" s="64"/>
      <c r="T36" s="65"/>
      <c r="U36" s="63">
        <v>157000</v>
      </c>
      <c r="V36" s="64"/>
      <c r="W36" s="64"/>
      <c r="X36" s="64"/>
      <c r="Y36" s="65"/>
      <c r="Z36" s="63">
        <v>157000</v>
      </c>
      <c r="AA36" s="64"/>
      <c r="AB36" s="65"/>
      <c r="AC36" s="63">
        <v>136000</v>
      </c>
      <c r="AD36" s="64"/>
      <c r="AE36" s="64"/>
      <c r="AF36" s="65"/>
      <c r="AG36" s="63">
        <v>0</v>
      </c>
      <c r="AH36" s="64"/>
      <c r="AI36" s="64"/>
      <c r="AJ36" s="64"/>
      <c r="AK36" s="65"/>
      <c r="AL36" s="15"/>
      <c r="AM36" s="44">
        <v>0</v>
      </c>
      <c r="AN36" s="45">
        <v>0</v>
      </c>
      <c r="AO36" s="28">
        <f t="shared" si="0"/>
        <v>475000</v>
      </c>
    </row>
    <row r="37" spans="2:41" ht="38.25" customHeight="1" x14ac:dyDescent="0.2">
      <c r="B37" s="149" t="s">
        <v>43</v>
      </c>
      <c r="C37" s="150"/>
      <c r="D37" s="151"/>
      <c r="E37" s="152" t="s">
        <v>61</v>
      </c>
      <c r="F37" s="153"/>
      <c r="G37" s="153"/>
      <c r="H37" s="153"/>
      <c r="I37" s="153"/>
      <c r="J37" s="154"/>
      <c r="K37" s="53" t="s">
        <v>23</v>
      </c>
      <c r="L37" s="53">
        <v>2016</v>
      </c>
      <c r="M37" s="53">
        <v>2022</v>
      </c>
      <c r="N37" s="155">
        <v>202000</v>
      </c>
      <c r="O37" s="156"/>
      <c r="P37" s="157">
        <v>202000</v>
      </c>
      <c r="Q37" s="158"/>
      <c r="R37" s="158"/>
      <c r="S37" s="158"/>
      <c r="T37" s="159"/>
      <c r="U37" s="157">
        <v>0</v>
      </c>
      <c r="V37" s="158"/>
      <c r="W37" s="158"/>
      <c r="X37" s="158"/>
      <c r="Y37" s="159"/>
      <c r="Z37" s="111">
        <v>0</v>
      </c>
      <c r="AA37" s="111"/>
      <c r="AB37" s="111"/>
      <c r="AC37" s="111">
        <v>0</v>
      </c>
      <c r="AD37" s="111"/>
      <c r="AE37" s="111"/>
      <c r="AF37" s="111"/>
      <c r="AG37" s="111">
        <v>0</v>
      </c>
      <c r="AH37" s="111"/>
      <c r="AI37" s="111"/>
      <c r="AJ37" s="111"/>
      <c r="AK37" s="111"/>
      <c r="AL37" s="54"/>
      <c r="AM37" s="20">
        <v>0</v>
      </c>
      <c r="AN37" s="21">
        <v>0</v>
      </c>
      <c r="AO37" s="50">
        <f t="shared" si="0"/>
        <v>202000</v>
      </c>
    </row>
    <row r="38" spans="2:41" ht="38.25" customHeight="1" x14ac:dyDescent="0.2">
      <c r="B38" s="100" t="s">
        <v>59</v>
      </c>
      <c r="C38" s="101"/>
      <c r="D38" s="101"/>
      <c r="E38" s="102" t="s">
        <v>47</v>
      </c>
      <c r="F38" s="102"/>
      <c r="G38" s="102"/>
      <c r="H38" s="102"/>
      <c r="I38" s="102"/>
      <c r="J38" s="102"/>
      <c r="K38" s="58" t="s">
        <v>23</v>
      </c>
      <c r="L38" s="58">
        <v>2020</v>
      </c>
      <c r="M38" s="58">
        <v>2022</v>
      </c>
      <c r="N38" s="99">
        <v>1065560</v>
      </c>
      <c r="O38" s="99"/>
      <c r="P38" s="99">
        <v>200000</v>
      </c>
      <c r="Q38" s="99"/>
      <c r="R38" s="99"/>
      <c r="S38" s="99"/>
      <c r="T38" s="99"/>
      <c r="U38" s="99">
        <v>432780</v>
      </c>
      <c r="V38" s="99"/>
      <c r="W38" s="99"/>
      <c r="X38" s="99"/>
      <c r="Y38" s="99"/>
      <c r="Z38" s="99">
        <v>432780</v>
      </c>
      <c r="AA38" s="99"/>
      <c r="AB38" s="99"/>
      <c r="AC38" s="99">
        <v>0</v>
      </c>
      <c r="AD38" s="99"/>
      <c r="AE38" s="99"/>
      <c r="AF38" s="99"/>
      <c r="AG38" s="99">
        <v>0</v>
      </c>
      <c r="AH38" s="99"/>
      <c r="AI38" s="99"/>
      <c r="AJ38" s="99"/>
      <c r="AK38" s="99"/>
      <c r="AL38" s="59"/>
      <c r="AM38" s="20">
        <v>0</v>
      </c>
      <c r="AN38" s="21">
        <v>0</v>
      </c>
      <c r="AO38" s="28">
        <f t="shared" si="0"/>
        <v>1065560</v>
      </c>
    </row>
    <row r="39" spans="2:41" ht="38.25" customHeight="1" x14ac:dyDescent="0.2">
      <c r="B39" s="83" t="s">
        <v>63</v>
      </c>
      <c r="C39" s="84"/>
      <c r="D39" s="84"/>
      <c r="E39" s="85" t="s">
        <v>64</v>
      </c>
      <c r="F39" s="85"/>
      <c r="G39" s="85"/>
      <c r="H39" s="85"/>
      <c r="I39" s="85"/>
      <c r="J39" s="85"/>
      <c r="K39" s="47" t="s">
        <v>23</v>
      </c>
      <c r="L39" s="47">
        <v>2020</v>
      </c>
      <c r="M39" s="47">
        <v>2021</v>
      </c>
      <c r="N39" s="86">
        <v>123000</v>
      </c>
      <c r="O39" s="86"/>
      <c r="P39" s="86">
        <v>50000</v>
      </c>
      <c r="Q39" s="86"/>
      <c r="R39" s="86"/>
      <c r="S39" s="86"/>
      <c r="T39" s="86"/>
      <c r="U39" s="86">
        <v>73000</v>
      </c>
      <c r="V39" s="86"/>
      <c r="W39" s="86"/>
      <c r="X39" s="86"/>
      <c r="Y39" s="86"/>
      <c r="Z39" s="86">
        <v>0</v>
      </c>
      <c r="AA39" s="86"/>
      <c r="AB39" s="86"/>
      <c r="AC39" s="86">
        <v>0</v>
      </c>
      <c r="AD39" s="86"/>
      <c r="AE39" s="86"/>
      <c r="AF39" s="86"/>
      <c r="AG39" s="86">
        <v>0</v>
      </c>
      <c r="AH39" s="86"/>
      <c r="AI39" s="86"/>
      <c r="AJ39" s="86"/>
      <c r="AK39" s="86"/>
      <c r="AL39" s="15"/>
      <c r="AM39" s="48">
        <v>0</v>
      </c>
      <c r="AN39" s="49">
        <v>0</v>
      </c>
      <c r="AO39" s="50">
        <f t="shared" si="0"/>
        <v>123000</v>
      </c>
    </row>
    <row r="40" spans="2:41" ht="38.25" customHeight="1" x14ac:dyDescent="0.2">
      <c r="B40" s="80" t="s">
        <v>46</v>
      </c>
      <c r="C40" s="66"/>
      <c r="D40" s="67"/>
      <c r="E40" s="68" t="s">
        <v>54</v>
      </c>
      <c r="F40" s="69"/>
      <c r="G40" s="69"/>
      <c r="H40" s="69"/>
      <c r="I40" s="69"/>
      <c r="J40" s="70"/>
      <c r="K40" s="2" t="s">
        <v>23</v>
      </c>
      <c r="L40" s="2">
        <v>2020</v>
      </c>
      <c r="M40" s="2">
        <v>2022</v>
      </c>
      <c r="N40" s="81">
        <f>SUM(P40:AN40)</f>
        <v>204000</v>
      </c>
      <c r="O40" s="81"/>
      <c r="P40" s="63">
        <v>52000</v>
      </c>
      <c r="Q40" s="64"/>
      <c r="R40" s="64"/>
      <c r="S40" s="64"/>
      <c r="T40" s="65"/>
      <c r="U40" s="63">
        <v>76000</v>
      </c>
      <c r="V40" s="64"/>
      <c r="W40" s="64"/>
      <c r="X40" s="64"/>
      <c r="Y40" s="65"/>
      <c r="Z40" s="63">
        <v>76000</v>
      </c>
      <c r="AA40" s="64"/>
      <c r="AB40" s="65"/>
      <c r="AC40" s="63">
        <v>0</v>
      </c>
      <c r="AD40" s="64"/>
      <c r="AE40" s="64"/>
      <c r="AF40" s="65"/>
      <c r="AG40" s="63">
        <v>0</v>
      </c>
      <c r="AH40" s="64"/>
      <c r="AI40" s="64"/>
      <c r="AJ40" s="64"/>
      <c r="AK40" s="65"/>
      <c r="AL40" s="15"/>
      <c r="AM40" s="43">
        <v>0</v>
      </c>
      <c r="AN40" s="41">
        <v>0</v>
      </c>
      <c r="AO40" s="42">
        <f t="shared" si="0"/>
        <v>204000</v>
      </c>
    </row>
    <row r="41" spans="2:41" ht="38.25" customHeight="1" x14ac:dyDescent="0.2">
      <c r="B41" s="80" t="s">
        <v>66</v>
      </c>
      <c r="C41" s="66"/>
      <c r="D41" s="67"/>
      <c r="E41" s="68" t="s">
        <v>65</v>
      </c>
      <c r="F41" s="69"/>
      <c r="G41" s="69"/>
      <c r="H41" s="69"/>
      <c r="I41" s="69"/>
      <c r="J41" s="70"/>
      <c r="K41" s="2" t="s">
        <v>23</v>
      </c>
      <c r="L41" s="2">
        <v>2020</v>
      </c>
      <c r="M41" s="2">
        <v>2021</v>
      </c>
      <c r="N41" s="81">
        <v>70000</v>
      </c>
      <c r="O41" s="81"/>
      <c r="P41" s="46"/>
      <c r="Q41" s="64">
        <v>10000</v>
      </c>
      <c r="R41" s="64"/>
      <c r="S41" s="64"/>
      <c r="T41" s="65"/>
      <c r="U41" s="63">
        <v>60000</v>
      </c>
      <c r="V41" s="64"/>
      <c r="W41" s="64"/>
      <c r="X41" s="64"/>
      <c r="Y41" s="65"/>
      <c r="Z41" s="63">
        <v>0</v>
      </c>
      <c r="AA41" s="64"/>
      <c r="AB41" s="65"/>
      <c r="AC41" s="63">
        <v>0</v>
      </c>
      <c r="AD41" s="64"/>
      <c r="AE41" s="64"/>
      <c r="AF41" s="65"/>
      <c r="AG41" s="63">
        <v>0</v>
      </c>
      <c r="AH41" s="64"/>
      <c r="AI41" s="64"/>
      <c r="AJ41" s="64"/>
      <c r="AK41" s="65"/>
      <c r="AL41" s="15"/>
      <c r="AM41" s="43">
        <v>0</v>
      </c>
      <c r="AN41" s="41">
        <v>0</v>
      </c>
      <c r="AO41" s="42">
        <f t="shared" si="0"/>
        <v>70000</v>
      </c>
    </row>
    <row r="42" spans="2:41" ht="38.25" customHeight="1" x14ac:dyDescent="0.2">
      <c r="B42" s="60"/>
      <c r="C42" s="66" t="s">
        <v>68</v>
      </c>
      <c r="D42" s="67"/>
      <c r="E42" s="68" t="s">
        <v>62</v>
      </c>
      <c r="F42" s="69"/>
      <c r="G42" s="69"/>
      <c r="H42" s="69"/>
      <c r="I42" s="69"/>
      <c r="J42" s="70"/>
      <c r="K42" s="2" t="s">
        <v>23</v>
      </c>
      <c r="L42" s="2">
        <v>2015</v>
      </c>
      <c r="M42" s="2">
        <v>2023</v>
      </c>
      <c r="N42" s="63">
        <v>2260000</v>
      </c>
      <c r="O42" s="65"/>
      <c r="P42" s="63">
        <v>1095000</v>
      </c>
      <c r="Q42" s="64"/>
      <c r="R42" s="64"/>
      <c r="S42" s="64"/>
      <c r="T42" s="65"/>
      <c r="U42" s="63">
        <v>1165000</v>
      </c>
      <c r="V42" s="64"/>
      <c r="W42" s="64"/>
      <c r="X42" s="64"/>
      <c r="Y42" s="65"/>
      <c r="Z42" s="63">
        <v>0</v>
      </c>
      <c r="AA42" s="64"/>
      <c r="AB42" s="65"/>
      <c r="AC42" s="63">
        <v>0</v>
      </c>
      <c r="AD42" s="64"/>
      <c r="AE42" s="64"/>
      <c r="AF42" s="65"/>
      <c r="AG42" s="63">
        <v>0</v>
      </c>
      <c r="AH42" s="64"/>
      <c r="AI42" s="64"/>
      <c r="AJ42" s="64"/>
      <c r="AK42" s="65"/>
      <c r="AL42" s="15"/>
      <c r="AM42" s="61">
        <v>0</v>
      </c>
      <c r="AN42" s="41">
        <v>0</v>
      </c>
      <c r="AO42" s="42">
        <f>SUM(P42:AN42)</f>
        <v>2260000</v>
      </c>
    </row>
    <row r="43" spans="2:41" ht="38.25" customHeight="1" thickBot="1" x14ac:dyDescent="0.25">
      <c r="B43" s="74" t="s">
        <v>69</v>
      </c>
      <c r="C43" s="75"/>
      <c r="D43" s="76"/>
      <c r="E43" s="71" t="s">
        <v>70</v>
      </c>
      <c r="F43" s="72"/>
      <c r="G43" s="72"/>
      <c r="H43" s="72"/>
      <c r="I43" s="72"/>
      <c r="J43" s="73"/>
      <c r="K43" s="62" t="s">
        <v>23</v>
      </c>
      <c r="L43" s="30">
        <v>2017</v>
      </c>
      <c r="M43" s="30">
        <v>2021</v>
      </c>
      <c r="N43" s="110">
        <v>6200000</v>
      </c>
      <c r="O43" s="110"/>
      <c r="P43" s="77">
        <v>100000</v>
      </c>
      <c r="Q43" s="78"/>
      <c r="R43" s="78"/>
      <c r="S43" s="78"/>
      <c r="T43" s="79"/>
      <c r="U43" s="77">
        <v>2033000</v>
      </c>
      <c r="V43" s="78"/>
      <c r="W43" s="78"/>
      <c r="X43" s="78"/>
      <c r="Y43" s="79"/>
      <c r="Z43" s="77">
        <v>2033500</v>
      </c>
      <c r="AA43" s="78"/>
      <c r="AB43" s="79"/>
      <c r="AC43" s="77">
        <v>2033500</v>
      </c>
      <c r="AD43" s="78"/>
      <c r="AE43" s="78"/>
      <c r="AF43" s="79"/>
      <c r="AG43" s="77">
        <v>0</v>
      </c>
      <c r="AH43" s="78"/>
      <c r="AI43" s="78"/>
      <c r="AJ43" s="78"/>
      <c r="AK43" s="79"/>
      <c r="AL43" s="51"/>
      <c r="AM43" s="52">
        <v>0</v>
      </c>
      <c r="AN43" s="31">
        <v>0</v>
      </c>
      <c r="AO43" s="35">
        <f t="shared" si="0"/>
        <v>6200000</v>
      </c>
    </row>
  </sheetData>
  <mergeCells count="261">
    <mergeCell ref="U29:Y29"/>
    <mergeCell ref="Z29:AB29"/>
    <mergeCell ref="AC29:AF29"/>
    <mergeCell ref="AG29:AK29"/>
    <mergeCell ref="P25:T25"/>
    <mergeCell ref="P29:T29"/>
    <mergeCell ref="AC25:AF25"/>
    <mergeCell ref="AG25:AK25"/>
    <mergeCell ref="AG28:AK28"/>
    <mergeCell ref="AC27:AF27"/>
    <mergeCell ref="B37:D37"/>
    <mergeCell ref="E37:J37"/>
    <mergeCell ref="N37:O37"/>
    <mergeCell ref="P37:T37"/>
    <mergeCell ref="U37:Y37"/>
    <mergeCell ref="Z37:AB37"/>
    <mergeCell ref="AC37:AF37"/>
    <mergeCell ref="AG37:AK37"/>
    <mergeCell ref="B25:D25"/>
    <mergeCell ref="E25:J25"/>
    <mergeCell ref="N25:O25"/>
    <mergeCell ref="U25:Y25"/>
    <mergeCell ref="Z25:AB25"/>
    <mergeCell ref="AC26:AF26"/>
    <mergeCell ref="AG26:AK26"/>
    <mergeCell ref="AC28:AF28"/>
    <mergeCell ref="Z40:AB40"/>
    <mergeCell ref="AC40:AF40"/>
    <mergeCell ref="AG40:AK40"/>
    <mergeCell ref="E40:J40"/>
    <mergeCell ref="N40:O40"/>
    <mergeCell ref="U40:Y40"/>
    <mergeCell ref="P40:T40"/>
    <mergeCell ref="B40:D40"/>
    <mergeCell ref="A1:W1"/>
    <mergeCell ref="A8:AO11"/>
    <mergeCell ref="B7:AO7"/>
    <mergeCell ref="X1:AO1"/>
    <mergeCell ref="E12:J13"/>
    <mergeCell ref="K12:K13"/>
    <mergeCell ref="L12:M12"/>
    <mergeCell ref="N12:O13"/>
    <mergeCell ref="AA2:AO2"/>
    <mergeCell ref="AA3:AO3"/>
    <mergeCell ref="B14:D14"/>
    <mergeCell ref="E14:M14"/>
    <mergeCell ref="N14:O14"/>
    <mergeCell ref="P14:T14"/>
    <mergeCell ref="U14:Y14"/>
    <mergeCell ref="Z14:AB14"/>
    <mergeCell ref="AA4:AO4"/>
    <mergeCell ref="S5:AO5"/>
    <mergeCell ref="U15:Y15"/>
    <mergeCell ref="Z15:AB15"/>
    <mergeCell ref="AC15:AF15"/>
    <mergeCell ref="AG15:AK15"/>
    <mergeCell ref="P12:T13"/>
    <mergeCell ref="U12:Y13"/>
    <mergeCell ref="AG12:AK13"/>
    <mergeCell ref="AC14:AF14"/>
    <mergeCell ref="Z12:AB13"/>
    <mergeCell ref="AC12:AF13"/>
    <mergeCell ref="N16:O16"/>
    <mergeCell ref="P16:T16"/>
    <mergeCell ref="U16:Y16"/>
    <mergeCell ref="Z16:AB16"/>
    <mergeCell ref="AG14:AK14"/>
    <mergeCell ref="B12:D13"/>
    <mergeCell ref="B15:D15"/>
    <mergeCell ref="E15:M15"/>
    <mergeCell ref="N15:O15"/>
    <mergeCell ref="P15:T15"/>
    <mergeCell ref="AC16:AF16"/>
    <mergeCell ref="AG16:AK16"/>
    <mergeCell ref="B17:D17"/>
    <mergeCell ref="E17:M18"/>
    <mergeCell ref="C18:D18"/>
    <mergeCell ref="N17:O18"/>
    <mergeCell ref="P17:T18"/>
    <mergeCell ref="U17:Y18"/>
    <mergeCell ref="B16:D16"/>
    <mergeCell ref="E16:M16"/>
    <mergeCell ref="B19:D19"/>
    <mergeCell ref="E19:M19"/>
    <mergeCell ref="N19:O19"/>
    <mergeCell ref="P19:T19"/>
    <mergeCell ref="U19:Y19"/>
    <mergeCell ref="Z19:AB19"/>
    <mergeCell ref="AC19:AF19"/>
    <mergeCell ref="AG19:AK19"/>
    <mergeCell ref="B20:D20"/>
    <mergeCell ref="E20:M20"/>
    <mergeCell ref="N20:O20"/>
    <mergeCell ref="P20:T20"/>
    <mergeCell ref="U20:Y20"/>
    <mergeCell ref="Z20:AB20"/>
    <mergeCell ref="AC20:AF20"/>
    <mergeCell ref="AG20:AK20"/>
    <mergeCell ref="AC21:AF21"/>
    <mergeCell ref="AG21:AK21"/>
    <mergeCell ref="B21:D21"/>
    <mergeCell ref="E21:J21"/>
    <mergeCell ref="N21:O21"/>
    <mergeCell ref="P21:T21"/>
    <mergeCell ref="U21:Y21"/>
    <mergeCell ref="Z21:AB21"/>
    <mergeCell ref="B22:D22"/>
    <mergeCell ref="E22:J22"/>
    <mergeCell ref="N22:O22"/>
    <mergeCell ref="P22:T22"/>
    <mergeCell ref="U22:Y22"/>
    <mergeCell ref="Z22:AB22"/>
    <mergeCell ref="N23:O23"/>
    <mergeCell ref="P23:T23"/>
    <mergeCell ref="U23:Y23"/>
    <mergeCell ref="Z23:AB23"/>
    <mergeCell ref="AC22:AF22"/>
    <mergeCell ref="AG22:AK22"/>
    <mergeCell ref="AC23:AF23"/>
    <mergeCell ref="AG23:AK23"/>
    <mergeCell ref="B24:D24"/>
    <mergeCell ref="E24:M24"/>
    <mergeCell ref="N24:O24"/>
    <mergeCell ref="P24:T24"/>
    <mergeCell ref="U24:Y24"/>
    <mergeCell ref="Z24:AB24"/>
    <mergeCell ref="B23:D23"/>
    <mergeCell ref="E23:M23"/>
    <mergeCell ref="AC24:AF24"/>
    <mergeCell ref="AG24:AK24"/>
    <mergeCell ref="B26:D26"/>
    <mergeCell ref="E26:M26"/>
    <mergeCell ref="N26:O26"/>
    <mergeCell ref="P26:T26"/>
    <mergeCell ref="U26:Y26"/>
    <mergeCell ref="Z26:AB26"/>
    <mergeCell ref="AG27:AK27"/>
    <mergeCell ref="B27:D27"/>
    <mergeCell ref="E27:M27"/>
    <mergeCell ref="N27:O27"/>
    <mergeCell ref="P27:T27"/>
    <mergeCell ref="U27:Y27"/>
    <mergeCell ref="Z27:AB27"/>
    <mergeCell ref="Z30:AB30"/>
    <mergeCell ref="B28:D28"/>
    <mergeCell ref="E28:M28"/>
    <mergeCell ref="N28:O28"/>
    <mergeCell ref="P28:T28"/>
    <mergeCell ref="U28:Y28"/>
    <mergeCell ref="Z28:AB28"/>
    <mergeCell ref="B29:D29"/>
    <mergeCell ref="E29:J29"/>
    <mergeCell ref="N29:O29"/>
    <mergeCell ref="AC30:AF30"/>
    <mergeCell ref="AG30:AK30"/>
    <mergeCell ref="N43:O43"/>
    <mergeCell ref="AG43:AK43"/>
    <mergeCell ref="N36:O36"/>
    <mergeCell ref="B30:D30"/>
    <mergeCell ref="E30:M30"/>
    <mergeCell ref="N30:O30"/>
    <mergeCell ref="P30:T30"/>
    <mergeCell ref="U30:Y30"/>
    <mergeCell ref="AC31:AF31"/>
    <mergeCell ref="AG31:AK31"/>
    <mergeCell ref="B31:D31"/>
    <mergeCell ref="E31:J31"/>
    <mergeCell ref="N31:O31"/>
    <mergeCell ref="P31:T31"/>
    <mergeCell ref="U31:Y31"/>
    <mergeCell ref="Z31:AB31"/>
    <mergeCell ref="AC32:AF32"/>
    <mergeCell ref="AG32:AK32"/>
    <mergeCell ref="B32:D32"/>
    <mergeCell ref="E32:J32"/>
    <mergeCell ref="N32:O32"/>
    <mergeCell ref="P32:T32"/>
    <mergeCell ref="U32:Y32"/>
    <mergeCell ref="Z32:AB32"/>
    <mergeCell ref="AC33:AF33"/>
    <mergeCell ref="AG33:AK33"/>
    <mergeCell ref="B33:D33"/>
    <mergeCell ref="E33:J33"/>
    <mergeCell ref="N33:O33"/>
    <mergeCell ref="P33:T33"/>
    <mergeCell ref="U33:Y33"/>
    <mergeCell ref="Z33:AB33"/>
    <mergeCell ref="B34:D34"/>
    <mergeCell ref="E34:J34"/>
    <mergeCell ref="N34:O34"/>
    <mergeCell ref="P34:T34"/>
    <mergeCell ref="U34:Y34"/>
    <mergeCell ref="Z34:AB34"/>
    <mergeCell ref="AC34:AF34"/>
    <mergeCell ref="AG34:AK34"/>
    <mergeCell ref="B35:D35"/>
    <mergeCell ref="E35:J35"/>
    <mergeCell ref="N35:O35"/>
    <mergeCell ref="P35:T35"/>
    <mergeCell ref="U35:Y35"/>
    <mergeCell ref="Z35:AB35"/>
    <mergeCell ref="AC35:AF35"/>
    <mergeCell ref="AG35:AK35"/>
    <mergeCell ref="AG38:AK38"/>
    <mergeCell ref="B38:D38"/>
    <mergeCell ref="E38:J38"/>
    <mergeCell ref="N38:O38"/>
    <mergeCell ref="P38:T38"/>
    <mergeCell ref="U38:Y38"/>
    <mergeCell ref="Z38:AB38"/>
    <mergeCell ref="AC38:AF38"/>
    <mergeCell ref="P39:T39"/>
    <mergeCell ref="Z17:AB18"/>
    <mergeCell ref="AC17:AF18"/>
    <mergeCell ref="AG17:AK18"/>
    <mergeCell ref="AC39:AF39"/>
    <mergeCell ref="AG39:AK39"/>
    <mergeCell ref="Z36:AB36"/>
    <mergeCell ref="AC36:AF36"/>
    <mergeCell ref="AG36:AK36"/>
    <mergeCell ref="Z39:AB39"/>
    <mergeCell ref="AR14:AT14"/>
    <mergeCell ref="AR15:AT15"/>
    <mergeCell ref="AM12:AM13"/>
    <mergeCell ref="AN12:AN13"/>
    <mergeCell ref="AO12:AO13"/>
    <mergeCell ref="AM17:AM18"/>
    <mergeCell ref="AN17:AN18"/>
    <mergeCell ref="AO17:AO18"/>
    <mergeCell ref="AR12:AT12"/>
    <mergeCell ref="AR13:AT13"/>
    <mergeCell ref="AC41:AF41"/>
    <mergeCell ref="AG41:AK41"/>
    <mergeCell ref="E36:J36"/>
    <mergeCell ref="U36:Y36"/>
    <mergeCell ref="P36:T36"/>
    <mergeCell ref="B36:D36"/>
    <mergeCell ref="B39:D39"/>
    <mergeCell ref="E39:J39"/>
    <mergeCell ref="N39:O39"/>
    <mergeCell ref="U39:Y39"/>
    <mergeCell ref="B41:D41"/>
    <mergeCell ref="E41:J41"/>
    <mergeCell ref="N41:O41"/>
    <mergeCell ref="Q41:T41"/>
    <mergeCell ref="U41:Y41"/>
    <mergeCell ref="Z41:AB41"/>
    <mergeCell ref="E43:J43"/>
    <mergeCell ref="B43:D43"/>
    <mergeCell ref="P43:T43"/>
    <mergeCell ref="U43:Y43"/>
    <mergeCell ref="Z43:AB43"/>
    <mergeCell ref="AC43:AF43"/>
    <mergeCell ref="AC42:AF42"/>
    <mergeCell ref="AG42:AK42"/>
    <mergeCell ref="N42:O42"/>
    <mergeCell ref="C42:D42"/>
    <mergeCell ref="E42:J42"/>
    <mergeCell ref="P42:T42"/>
    <mergeCell ref="U42:Y42"/>
    <mergeCell ref="Z42:AB4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&amp;RZałącznik nr 2
Przewodniczący Rady Gminy
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ld2</cp:lastModifiedBy>
  <cp:lastPrinted>2020-02-27T08:42:13Z</cp:lastPrinted>
  <dcterms:created xsi:type="dcterms:W3CDTF">2020-03-28T21:37:22Z</dcterms:created>
  <dcterms:modified xsi:type="dcterms:W3CDTF">2020-03-28T21:37:22Z</dcterms:modified>
</cp:coreProperties>
</file>