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malgorzata.machaj\Documents\Moje dokumenty\Uchwały Rady Gminy\kadencja 2018-2023\2020\XXIII-26 luty\177-Zmiana 2 - WPF - ..................2020 r\"/>
    </mc:Choice>
  </mc:AlternateContent>
  <xr:revisionPtr revIDLastSave="0" documentId="13_ncr:1_{CD1A147A-3D30-48D3-BAE2-6BF54CFF7165}" xr6:coauthVersionLast="45" xr6:coauthVersionMax="45" xr10:uidLastSave="{00000000-0000-0000-0000-000000000000}"/>
  <bookViews>
    <workbookView xWindow="-120" yWindow="-120" windowWidth="29040" windowHeight="15840" activeTab="8" xr2:uid="{00000000-000D-0000-FFFF-FFFF00000000}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8" l="1"/>
  <c r="E9" i="8"/>
  <c r="E8" i="8"/>
  <c r="E7" i="8"/>
  <c r="E6" i="8"/>
  <c r="J23" i="5"/>
  <c r="J22" i="5"/>
  <c r="J19" i="5"/>
  <c r="J18" i="5"/>
  <c r="J15" i="5"/>
  <c r="J14" i="5"/>
  <c r="J11" i="5"/>
  <c r="J10" i="5"/>
  <c r="I24" i="5"/>
  <c r="I20" i="5"/>
  <c r="I16" i="5"/>
  <c r="I12" i="5"/>
  <c r="G13" i="5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D27" i="1"/>
  <c r="J26" i="5" s="1"/>
  <c r="D26" i="1"/>
  <c r="J25" i="5" s="1"/>
  <c r="D25" i="1"/>
  <c r="J24" i="5" s="1"/>
  <c r="D24" i="1"/>
  <c r="I23" i="5" s="1"/>
  <c r="D23" i="1"/>
  <c r="I22" i="5" s="1"/>
  <c r="D22" i="1"/>
  <c r="J21" i="5" s="1"/>
  <c r="D21" i="1"/>
  <c r="J20" i="5" s="1"/>
  <c r="D20" i="1"/>
  <c r="I19" i="5" s="1"/>
  <c r="D19" i="1"/>
  <c r="I18" i="5" s="1"/>
  <c r="D18" i="1"/>
  <c r="I17" i="5" s="1"/>
  <c r="D17" i="1"/>
  <c r="J16" i="5" s="1"/>
  <c r="D16" i="1"/>
  <c r="I15" i="5" s="1"/>
  <c r="D15" i="1"/>
  <c r="I14" i="5" s="1"/>
  <c r="D14" i="1"/>
  <c r="J13" i="5" s="1"/>
  <c r="D13" i="1"/>
  <c r="J12" i="5" s="1"/>
  <c r="D12" i="1"/>
  <c r="I11" i="5" s="1"/>
  <c r="D11" i="1"/>
  <c r="I10" i="5" s="1"/>
  <c r="I26" i="5" l="1"/>
  <c r="I13" i="5"/>
  <c r="I21" i="5"/>
  <c r="I25" i="5"/>
  <c r="J17" i="5"/>
  <c r="M27" i="1"/>
  <c r="M26" i="1"/>
  <c r="C26" i="1" s="1"/>
  <c r="B25" i="3" s="1"/>
  <c r="M25" i="1"/>
  <c r="M24" i="1"/>
  <c r="C24" i="1" s="1"/>
  <c r="B23" i="3" s="1"/>
  <c r="M23" i="1"/>
  <c r="M22" i="1"/>
  <c r="C22" i="1" s="1"/>
  <c r="B21" i="3" s="1"/>
  <c r="M21" i="1"/>
  <c r="C21" i="1" s="1"/>
  <c r="B20" i="3" s="1"/>
  <c r="M20" i="1"/>
  <c r="C20" i="1" s="1"/>
  <c r="B19" i="3" s="1"/>
  <c r="M19" i="1"/>
  <c r="M18" i="1"/>
  <c r="C18" i="1" s="1"/>
  <c r="B17" i="3" s="1"/>
  <c r="M17" i="1"/>
  <c r="M16" i="1"/>
  <c r="C16" i="1" s="1"/>
  <c r="B15" i="3" s="1"/>
  <c r="M15" i="1"/>
  <c r="M14" i="1"/>
  <c r="C14" i="1" s="1"/>
  <c r="B13" i="3" s="1"/>
  <c r="M13" i="1"/>
  <c r="C13" i="1" s="1"/>
  <c r="B12" i="3" s="1"/>
  <c r="M12" i="1"/>
  <c r="C12" i="1" s="1"/>
  <c r="B11" i="3" s="1"/>
  <c r="M11" i="1"/>
  <c r="C27" i="1"/>
  <c r="B26" i="3" s="1"/>
  <c r="C25" i="1"/>
  <c r="B24" i="3" s="1"/>
  <c r="C23" i="1"/>
  <c r="B22" i="3" s="1"/>
  <c r="C19" i="1"/>
  <c r="B18" i="3" s="1"/>
  <c r="C17" i="1"/>
  <c r="B16" i="3" s="1"/>
  <c r="C15" i="1"/>
  <c r="B14" i="3" s="1"/>
  <c r="C11" i="1"/>
  <c r="B10" i="3" s="1"/>
  <c r="C26" i="3" l="1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M10" i="1"/>
  <c r="D10" i="1"/>
  <c r="J9" i="5" l="1"/>
  <c r="I9" i="5"/>
  <c r="C10" i="1"/>
  <c r="B9" i="3" s="1"/>
</calcChain>
</file>

<file path=xl/sharedStrings.xml><?xml version="1.0" encoding="utf-8"?>
<sst xmlns="http://schemas.openxmlformats.org/spreadsheetml/2006/main" count="584" uniqueCount="238">
  <si>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</si>
  <si>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</si>
  <si>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</si>
  <si>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</si>
  <si>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</si>
  <si>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</si>
  <si>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</si>
  <si>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</si>
  <si>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</si>
  <si>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</si>
  <si>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</si>
  <si>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</si>
  <si>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</si>
  <si>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</si>
  <si>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</si>
  <si>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</si>
  <si>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</si>
  <si>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</si>
  <si>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</si>
  <si>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</si>
  <si>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</si>
  <si>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</si>
  <si>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</si>
  <si>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</si>
  <si>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</si>
  <si>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</si>
  <si>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</si>
  <si>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</si>
  <si>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</si>
  <si>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</si>
  <si>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</si>
  <si>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</si>
  <si>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</si>
  <si>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</si>
  <si>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</si>
  <si>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</si>
  <si>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</si>
  <si>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</si>
  <si>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</si>
  <si>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</si>
  <si>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</si>
  <si>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</si>
  <si>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</si>
  <si>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</si>
  <si>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</si>
  <si>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</si>
  <si>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</si>
  <si>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</si>
  <si>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</si>
  <si>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</si>
  <si>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</si>
  <si>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</si>
  <si>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</si>
  <si>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</si>
  <si>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</si>
  <si>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</si>
  <si>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</si>
  <si>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</si>
  <si>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</si>
  <si>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</si>
  <si>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</si>
  <si>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</si>
  <si>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</si>
  <si>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</si>
  <si>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</si>
  <si>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</si>
  <si>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</si>
  <si>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</si>
  <si>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</si>
  <si>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</si>
  <si>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</si>
  <si>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</si>
  <si>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</si>
  <si>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</si>
  <si>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</si>
  <si>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</si>
  <si>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</si>
  <si>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</si>
  <si>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0,00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</si>
  <si>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</si>
  <si>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</si>
  <si>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</si>
  <si>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</si>
  <si>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</si>
  <si>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</si>
  <si>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</si>
  <si>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</si>
  <si>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11,58%</t>
  </si>
  <si>
    <t>TAK</t>
  </si>
  <si>
    <t>7,43%</t>
  </si>
  <si>
    <t>9,89%</t>
  </si>
  <si>
    <t>11,68%</t>
  </si>
  <si>
    <t>8,89%</t>
  </si>
  <si>
    <t>11,46%</t>
  </si>
  <si>
    <t>8,94%</t>
  </si>
  <si>
    <t>11,88%</t>
  </si>
  <si>
    <t>8,65%</t>
  </si>
  <si>
    <t>11,89%</t>
  </si>
  <si>
    <t>8,28%</t>
  </si>
  <si>
    <t>10,53%</t>
  </si>
  <si>
    <t>8,01%</t>
  </si>
  <si>
    <t>9,75%</t>
  </si>
  <si>
    <t>7,76%</t>
  </si>
  <si>
    <t>10,18%</t>
  </si>
  <si>
    <t>7,52%</t>
  </si>
  <si>
    <t>10,08%</t>
  </si>
  <si>
    <t>10,80%</t>
  </si>
  <si>
    <t>7,26%</t>
  </si>
  <si>
    <t>10,12%</t>
  </si>
  <si>
    <t>10,82%</t>
  </si>
  <si>
    <t>7,38%</t>
  </si>
  <si>
    <t>9,93%</t>
  </si>
  <si>
    <t>10,63%</t>
  </si>
  <si>
    <t>4,94%</t>
  </si>
  <si>
    <t>9,78%</t>
  </si>
  <si>
    <t>10,35%</t>
  </si>
  <si>
    <t>5,39%</t>
  </si>
  <si>
    <t>10,31%</t>
  </si>
  <si>
    <t>10,05%</t>
  </si>
  <si>
    <t>5,98%</t>
  </si>
  <si>
    <t>11,41%</t>
  </si>
  <si>
    <t>10,02%</t>
  </si>
  <si>
    <t>6,36%</t>
  </si>
  <si>
    <t>11,71%</t>
  </si>
  <si>
    <t>10,26%</t>
  </si>
  <si>
    <t>6,35%</t>
  </si>
  <si>
    <t>11,69%</t>
  </si>
  <si>
    <t>10,48%</t>
  </si>
  <si>
    <t>6,34%</t>
  </si>
  <si>
    <t>10,71%</t>
  </si>
  <si>
    <t>11,73%</t>
  </si>
  <si>
    <t>10,93%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</si>
  <si>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</si>
  <si>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</si>
  <si>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</si>
  <si>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</si>
  <si>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</si>
  <si>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</si>
  <si>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</si>
  <si>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</si>
  <si>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</si>
  <si>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</si>
  <si>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</si>
  <si>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</si>
  <si>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</si>
  <si>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</si>
  <si>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</si>
  <si>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</si>
  <si>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</si>
  <si>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</si>
  <si>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</si>
  <si>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</si>
  <si>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</si>
  <si>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</si>
  <si>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</si>
  <si>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</si>
  <si>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</si>
  <si>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</si>
  <si>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</si>
  <si>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</si>
  <si>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</si>
  <si>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</si>
  <si>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</si>
  <si>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</si>
  <si>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</si>
  <si>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</si>
  <si>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</si>
  <si>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</si>
  <si>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</si>
  <si>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</si>
  <si>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</si>
  <si>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</si>
  <si>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</si>
  <si>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</si>
  <si>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</si>
  <si>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</si>
  <si>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</si>
  <si>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</si>
  <si>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</si>
  <si>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</si>
  <si>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</si>
  <si>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</si>
  <si>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</si>
  <si>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</si>
  <si>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</si>
  <si>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</si>
  <si>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</si>
  <si>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</si>
  <si>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</si>
  <si>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</si>
  <si>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</si>
  <si>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</si>
  <si>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</si>
  <si>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</si>
  <si>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</si>
  <si>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</si>
  <si>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</si>
  <si>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</si>
  <si>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</si>
  <si>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</si>
  <si>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</si>
  <si>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</si>
  <si>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Nadwyżka budżetowa z lat ubiegłych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</si>
  <si>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</si>
  <si>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</si>
  <si>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</si>
  <si>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</si>
  <si>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</si>
  <si>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</si>
  <si>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</si>
  <si>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</si>
  <si>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</si>
  <si>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</si>
  <si>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</si>
  <si>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</si>
  <si>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Inne rozchody nie związane ze spłatą długu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</si>
  <si>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</si>
  <si>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</si>
  <si>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</si>
  <si>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</si>
  <si>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</si>
  <si>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</si>
  <si>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</si>
  <si>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</si>
  <si>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</si>
  <si>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</si>
  <si>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</si>
  <si>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</si>
  <si>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</si>
  <si>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</si>
  <si>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</si>
  <si>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</si>
  <si>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</si>
  <si>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</si>
  <si>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</si>
  <si>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WIELOLETNIA PROGNOZA FINANSOWA GMINY MRĄGOWO NA LAT 2020-2037</t>
  </si>
  <si>
    <t>Załącznik nr 1</t>
  </si>
  <si>
    <t>Kwota zobowiązań współtworzonego przez jednostkę samorządu terytorialnego przypadających do spłaty w danym roku budżetowym, podlegające odliczeniu zgodnie z art. 244 ustawy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</si>
</sst>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1" borderId="19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20" xfId="0" applyFont="1" applyFill="1" applyBorder="1" applyAlignment="1">
      <alignment horizontal="center" vertical="center" wrapText="1"/>
    </xf>
    <xf numFmtId="0" fontId="3" fillId="15" borderId="22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25" xfId="0" applyFont="1" applyFill="1" applyBorder="1" applyAlignment="1">
      <alignment horizontal="center" vertical="center" wrapText="1"/>
    </xf>
    <xf numFmtId="0" fontId="3" fillId="21" borderId="26" xfId="0" applyFont="1" applyFill="1" applyBorder="1" applyAlignment="1">
      <alignment horizontal="center" vertical="center" wrapText="1"/>
    </xf>
    <xf numFmtId="39" fontId="3" fillId="22" borderId="26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3" fillId="21" borderId="6" xfId="0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2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39" fontId="3" fillId="25" borderId="19" xfId="0" applyNumberFormat="1" applyFont="1" applyFill="1" applyBorder="1" applyAlignment="1">
      <alignment horizontal="center" vertical="center" wrapText="1"/>
    </xf>
    <xf numFmtId="0" fontId="7" fillId="24" borderId="27" xfId="0" applyFont="1" applyFill="1" applyBorder="1" applyAlignment="1">
      <alignment horizontal="center" vertical="center" wrapText="1"/>
    </xf>
    <xf numFmtId="39" fontId="3" fillId="25" borderId="28" xfId="0" applyNumberFormat="1" applyFont="1" applyFill="1" applyBorder="1" applyAlignment="1">
      <alignment horizontal="center" vertical="center" wrapText="1"/>
    </xf>
    <xf numFmtId="0" fontId="7" fillId="24" borderId="32" xfId="0" applyFont="1" applyFill="1" applyBorder="1" applyAlignment="1">
      <alignment horizontal="center" vertical="center" wrapText="1"/>
    </xf>
    <xf numFmtId="0" fontId="3" fillId="23" borderId="33" xfId="0" applyFont="1" applyFill="1" applyBorder="1" applyAlignment="1">
      <alignment horizontal="center" vertical="center" wrapText="1"/>
    </xf>
    <xf numFmtId="0" fontId="3" fillId="23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39" fontId="3" fillId="31" borderId="19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18" xfId="0" applyNumberFormat="1" applyFont="1" applyFill="1" applyBorder="1" applyAlignment="1">
      <alignment horizontal="center" vertical="center" wrapText="1"/>
    </xf>
    <xf numFmtId="10" fontId="3" fillId="25" borderId="28" xfId="0" applyNumberFormat="1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22" borderId="38" xfId="0" applyNumberFormat="1" applyFont="1" applyFill="1" applyBorder="1" applyAlignment="1">
      <alignment horizontal="right" vertical="center" wrapText="1"/>
    </xf>
    <xf numFmtId="10" fontId="3" fillId="25" borderId="2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6" xfId="0" applyNumberFormat="1" applyFont="1" applyFill="1" applyBorder="1" applyAlignment="1">
      <alignment horizontal="right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19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14" borderId="19" xfId="0" applyNumberFormat="1" applyFont="1" applyFill="1" applyBorder="1" applyAlignment="1">
      <alignment horizontal="right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1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39" fontId="3" fillId="17" borderId="24" xfId="0" applyNumberFormat="1" applyFont="1" applyFill="1" applyBorder="1" applyAlignment="1">
      <alignment horizontal="right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39" fontId="3" fillId="22" borderId="38" xfId="0" applyNumberFormat="1" applyFont="1" applyFill="1" applyBorder="1" applyAlignment="1">
      <alignment horizontal="right" vertical="center" wrapText="1"/>
    </xf>
    <xf numFmtId="39" fontId="3" fillId="22" borderId="39" xfId="0" applyNumberFormat="1" applyFont="1" applyFill="1" applyBorder="1" applyAlignment="1">
      <alignment horizontal="right" vertical="center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30" xfId="0" applyFont="1" applyFill="1" applyBorder="1" applyAlignment="1">
      <alignment horizontal="center" vertical="center" wrapText="1"/>
    </xf>
    <xf numFmtId="0" fontId="3" fillId="23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3" fillId="26" borderId="35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36" xfId="0" applyFont="1" applyFill="1" applyBorder="1" applyAlignment="1">
      <alignment horizontal="center" vertical="center" wrapText="1"/>
    </xf>
    <xf numFmtId="0" fontId="3" fillId="26" borderId="37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39" fontId="3" fillId="28" borderId="19" xfId="0" applyNumberFormat="1" applyFont="1" applyFill="1" applyBorder="1" applyAlignment="1">
      <alignment horizontal="center" vertical="center" wrapText="1"/>
    </xf>
    <xf numFmtId="0" fontId="3" fillId="29" borderId="35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36" xfId="0" applyFont="1" applyFill="1" applyBorder="1" applyAlignment="1">
      <alignment horizontal="center" vertical="center" wrapText="1"/>
    </xf>
    <xf numFmtId="0" fontId="3" fillId="29" borderId="37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39" fontId="3" fillId="34" borderId="19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view="pageBreakPreview" zoomScale="60" zoomScaleNormal="100" workbookViewId="0">
      <selection activeCell="F19" sqref="F19"/>
    </sheetView>
  </sheetViews>
  <sheetFormatPr defaultRowHeight="10.5" x14ac:dyDescent="0.15"/>
  <cols>
    <col min="1" max="1" width="4.5" customWidth="1"/>
    <col min="2" max="2" width="3.33203125" customWidth="1"/>
    <col min="3" max="5" width="17.1640625" customWidth="1"/>
    <col min="6" max="6" width="16.83203125" customWidth="1"/>
    <col min="7" max="7" width="4.5" customWidth="1"/>
    <col min="8" max="8" width="12.33203125" customWidth="1"/>
    <col min="9" max="9" width="15.1640625" customWidth="1"/>
    <col min="10" max="10" width="3.6640625" customWidth="1"/>
    <col min="11" max="11" width="16.6640625" customWidth="1"/>
    <col min="12" max="12" width="17.33203125" customWidth="1"/>
    <col min="13" max="13" width="7.1640625" customWidth="1"/>
    <col min="14" max="14" width="10.6640625" customWidth="1"/>
    <col min="15" max="15" width="17.33203125" customWidth="1"/>
    <col min="16" max="16" width="8.83203125" customWidth="1"/>
    <col min="17" max="17" width="8.5" customWidth="1"/>
    <col min="18" max="18" width="2.6640625" customWidth="1"/>
  </cols>
  <sheetData>
    <row r="1" spans="1:17" ht="16.5" customHeight="1" x14ac:dyDescent="0.15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104" t="s">
        <v>236</v>
      </c>
      <c r="P1" s="104"/>
      <c r="Q1" s="104"/>
    </row>
    <row r="2" spans="1:17" ht="12.75" customHeight="1" x14ac:dyDescent="0.15">
      <c r="B2" s="1"/>
      <c r="C2" s="1"/>
      <c r="D2" s="1"/>
      <c r="E2" s="1"/>
      <c r="F2" s="1"/>
      <c r="G2" s="1"/>
      <c r="H2" s="1"/>
      <c r="I2" s="1"/>
    </row>
    <row r="3" spans="1:17" ht="33" customHeight="1" x14ac:dyDescent="0.15">
      <c r="A3" s="103" t="s">
        <v>235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17" ht="16.5" customHeight="1" thickBot="1" x14ac:dyDescent="0.2">
      <c r="B4" s="3" t="s">
        <v>0</v>
      </c>
      <c r="C4" s="3"/>
      <c r="D4" s="3"/>
      <c r="E4" s="3"/>
      <c r="F4" s="3"/>
      <c r="G4" s="3"/>
    </row>
    <row r="5" spans="1:17" ht="24" customHeight="1" x14ac:dyDescent="0.15">
      <c r="A5" s="110" t="s">
        <v>177</v>
      </c>
      <c r="B5" s="111"/>
      <c r="C5" s="114" t="s">
        <v>178</v>
      </c>
      <c r="D5" s="105" t="s">
        <v>1</v>
      </c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6"/>
    </row>
    <row r="6" spans="1:17" ht="22.5" customHeight="1" x14ac:dyDescent="0.15">
      <c r="A6" s="112"/>
      <c r="B6" s="113"/>
      <c r="C6" s="109"/>
      <c r="D6" s="109" t="s">
        <v>179</v>
      </c>
      <c r="E6" s="107" t="s">
        <v>1</v>
      </c>
      <c r="F6" s="107"/>
      <c r="G6" s="107"/>
      <c r="H6" s="107"/>
      <c r="I6" s="107"/>
      <c r="J6" s="107"/>
      <c r="K6" s="107"/>
      <c r="L6" s="107"/>
      <c r="M6" s="109" t="s">
        <v>183</v>
      </c>
      <c r="N6" s="109"/>
      <c r="O6" s="107" t="s">
        <v>2</v>
      </c>
      <c r="P6" s="107"/>
      <c r="Q6" s="108"/>
    </row>
    <row r="7" spans="1:17" ht="34.5" customHeight="1" x14ac:dyDescent="0.15">
      <c r="A7" s="112"/>
      <c r="B7" s="113"/>
      <c r="C7" s="109"/>
      <c r="D7" s="109"/>
      <c r="E7" s="107" t="s">
        <v>3</v>
      </c>
      <c r="F7" s="107" t="s">
        <v>4</v>
      </c>
      <c r="G7" s="109" t="s">
        <v>180</v>
      </c>
      <c r="H7" s="109"/>
      <c r="I7" s="109" t="s">
        <v>181</v>
      </c>
      <c r="J7" s="109"/>
      <c r="K7" s="109" t="s">
        <v>182</v>
      </c>
      <c r="L7" s="10" t="s">
        <v>2</v>
      </c>
      <c r="M7" s="109"/>
      <c r="N7" s="109"/>
      <c r="O7" s="109" t="s">
        <v>184</v>
      </c>
      <c r="P7" s="107" t="s">
        <v>5</v>
      </c>
      <c r="Q7" s="108"/>
    </row>
    <row r="8" spans="1:17" ht="81" customHeight="1" x14ac:dyDescent="0.15">
      <c r="A8" s="112"/>
      <c r="B8" s="113"/>
      <c r="C8" s="109"/>
      <c r="D8" s="109"/>
      <c r="E8" s="107"/>
      <c r="F8" s="107"/>
      <c r="G8" s="109"/>
      <c r="H8" s="109"/>
      <c r="I8" s="109"/>
      <c r="J8" s="109"/>
      <c r="K8" s="109"/>
      <c r="L8" s="11" t="s">
        <v>6</v>
      </c>
      <c r="M8" s="109"/>
      <c r="N8" s="109"/>
      <c r="O8" s="109"/>
      <c r="P8" s="107"/>
      <c r="Q8" s="108"/>
    </row>
    <row r="9" spans="1:17" ht="13.9" customHeight="1" x14ac:dyDescent="0.15">
      <c r="A9" s="115" t="s">
        <v>7</v>
      </c>
      <c r="B9" s="116"/>
      <c r="C9" s="51" t="s">
        <v>8</v>
      </c>
      <c r="D9" s="51" t="s">
        <v>9</v>
      </c>
      <c r="E9" s="51" t="s">
        <v>10</v>
      </c>
      <c r="F9" s="51" t="s">
        <v>11</v>
      </c>
      <c r="G9" s="116" t="s">
        <v>12</v>
      </c>
      <c r="H9" s="116"/>
      <c r="I9" s="116" t="s">
        <v>13</v>
      </c>
      <c r="J9" s="116"/>
      <c r="K9" s="51" t="s">
        <v>14</v>
      </c>
      <c r="L9" s="51" t="s">
        <v>15</v>
      </c>
      <c r="M9" s="116" t="s">
        <v>16</v>
      </c>
      <c r="N9" s="116"/>
      <c r="O9" s="51" t="s">
        <v>17</v>
      </c>
      <c r="P9" s="116" t="s">
        <v>18</v>
      </c>
      <c r="Q9" s="117"/>
    </row>
    <row r="10" spans="1:17" ht="13.7" customHeight="1" x14ac:dyDescent="0.15">
      <c r="A10" s="118" t="s">
        <v>19</v>
      </c>
      <c r="B10" s="119"/>
      <c r="C10" s="8">
        <f>SUM(D10,M10)</f>
        <v>43107458.620000005</v>
      </c>
      <c r="D10" s="8">
        <f>SUM(E10:K10)</f>
        <v>38047945.910000004</v>
      </c>
      <c r="E10" s="8">
        <v>5256443</v>
      </c>
      <c r="F10" s="8">
        <v>450000</v>
      </c>
      <c r="G10" s="120">
        <v>7802748</v>
      </c>
      <c r="H10" s="120"/>
      <c r="I10" s="120">
        <v>13636744.6</v>
      </c>
      <c r="J10" s="120"/>
      <c r="K10" s="8">
        <v>10902010.310000001</v>
      </c>
      <c r="L10" s="8">
        <v>5273732</v>
      </c>
      <c r="M10" s="120">
        <f>SUM(O10:Q10)</f>
        <v>5059512.71</v>
      </c>
      <c r="N10" s="120"/>
      <c r="O10" s="8">
        <v>1100000</v>
      </c>
      <c r="P10" s="120">
        <v>3959512.71</v>
      </c>
      <c r="Q10" s="121"/>
    </row>
    <row r="11" spans="1:17" ht="13.7" customHeight="1" x14ac:dyDescent="0.15">
      <c r="A11" s="118" t="s">
        <v>20</v>
      </c>
      <c r="B11" s="119"/>
      <c r="C11" s="94">
        <f t="shared" ref="C11:C27" si="0">SUM(D11,M11)</f>
        <v>43367751</v>
      </c>
      <c r="D11" s="94">
        <f t="shared" ref="D11:D27" si="1">SUM(E11:K11)</f>
        <v>38800000</v>
      </c>
      <c r="E11" s="8">
        <v>5450000</v>
      </c>
      <c r="F11" s="8">
        <v>500000</v>
      </c>
      <c r="G11" s="120">
        <v>7950000</v>
      </c>
      <c r="H11" s="120"/>
      <c r="I11" s="120">
        <v>13650000</v>
      </c>
      <c r="J11" s="120"/>
      <c r="K11" s="8">
        <v>11250000</v>
      </c>
      <c r="L11" s="8">
        <v>5379200</v>
      </c>
      <c r="M11" s="120">
        <f t="shared" ref="M11:M27" si="2">SUM(O11:Q11)</f>
        <v>4567751</v>
      </c>
      <c r="N11" s="120"/>
      <c r="O11" s="8">
        <v>1293484</v>
      </c>
      <c r="P11" s="120">
        <v>3274267</v>
      </c>
      <c r="Q11" s="121"/>
    </row>
    <row r="12" spans="1:17" ht="13.7" customHeight="1" x14ac:dyDescent="0.15">
      <c r="A12" s="118" t="s">
        <v>21</v>
      </c>
      <c r="B12" s="119"/>
      <c r="C12" s="94">
        <f t="shared" si="0"/>
        <v>43233500</v>
      </c>
      <c r="D12" s="94">
        <f t="shared" si="1"/>
        <v>39400000</v>
      </c>
      <c r="E12" s="8">
        <v>5600000</v>
      </c>
      <c r="F12" s="8">
        <v>550000</v>
      </c>
      <c r="G12" s="120">
        <v>8050000</v>
      </c>
      <c r="H12" s="120"/>
      <c r="I12" s="120">
        <v>13750000</v>
      </c>
      <c r="J12" s="120"/>
      <c r="K12" s="8">
        <v>11450000</v>
      </c>
      <c r="L12" s="8">
        <v>5486700</v>
      </c>
      <c r="M12" s="120">
        <f t="shared" si="2"/>
        <v>3833500</v>
      </c>
      <c r="N12" s="120"/>
      <c r="O12" s="8">
        <v>1026833</v>
      </c>
      <c r="P12" s="120">
        <v>2806667</v>
      </c>
      <c r="Q12" s="121"/>
    </row>
    <row r="13" spans="1:17" ht="13.7" customHeight="1" x14ac:dyDescent="0.15">
      <c r="A13" s="118" t="s">
        <v>22</v>
      </c>
      <c r="B13" s="119"/>
      <c r="C13" s="94">
        <f t="shared" si="0"/>
        <v>43533500</v>
      </c>
      <c r="D13" s="94">
        <f t="shared" si="1"/>
        <v>39700000</v>
      </c>
      <c r="E13" s="8">
        <v>5700000</v>
      </c>
      <c r="F13" s="8">
        <v>550000</v>
      </c>
      <c r="G13" s="120">
        <v>8100000</v>
      </c>
      <c r="H13" s="120"/>
      <c r="I13" s="120">
        <v>13850000</v>
      </c>
      <c r="J13" s="120"/>
      <c r="K13" s="8">
        <v>11500000</v>
      </c>
      <c r="L13" s="8">
        <v>5596400</v>
      </c>
      <c r="M13" s="120">
        <f t="shared" si="2"/>
        <v>3833500</v>
      </c>
      <c r="N13" s="120"/>
      <c r="O13" s="8">
        <v>1026833</v>
      </c>
      <c r="P13" s="120">
        <v>2806667</v>
      </c>
      <c r="Q13" s="121"/>
    </row>
    <row r="14" spans="1:17" ht="13.7" customHeight="1" x14ac:dyDescent="0.15">
      <c r="A14" s="118" t="s">
        <v>23</v>
      </c>
      <c r="B14" s="119"/>
      <c r="C14" s="94">
        <f t="shared" si="0"/>
        <v>40700000</v>
      </c>
      <c r="D14" s="94">
        <f t="shared" si="1"/>
        <v>39900000</v>
      </c>
      <c r="E14" s="8">
        <v>5700000</v>
      </c>
      <c r="F14" s="8">
        <v>550000</v>
      </c>
      <c r="G14" s="120">
        <v>8150000</v>
      </c>
      <c r="H14" s="120"/>
      <c r="I14" s="120">
        <v>13900000</v>
      </c>
      <c r="J14" s="120"/>
      <c r="K14" s="8">
        <v>11600000</v>
      </c>
      <c r="L14" s="8">
        <v>5708300</v>
      </c>
      <c r="M14" s="120">
        <f t="shared" si="2"/>
        <v>800000</v>
      </c>
      <c r="N14" s="120"/>
      <c r="O14" s="8">
        <v>300000</v>
      </c>
      <c r="P14" s="120">
        <v>500000</v>
      </c>
      <c r="Q14" s="121"/>
    </row>
    <row r="15" spans="1:17" ht="13.7" customHeight="1" x14ac:dyDescent="0.15">
      <c r="A15" s="118" t="s">
        <v>24</v>
      </c>
      <c r="B15" s="119"/>
      <c r="C15" s="94">
        <f t="shared" si="0"/>
        <v>39880000</v>
      </c>
      <c r="D15" s="94">
        <f t="shared" si="1"/>
        <v>39680000</v>
      </c>
      <c r="E15" s="8">
        <v>5800000</v>
      </c>
      <c r="F15" s="8">
        <v>450000</v>
      </c>
      <c r="G15" s="120">
        <v>8150000</v>
      </c>
      <c r="H15" s="120"/>
      <c r="I15" s="120">
        <v>13900000</v>
      </c>
      <c r="J15" s="120"/>
      <c r="K15" s="8">
        <v>11380000</v>
      </c>
      <c r="L15" s="8">
        <v>5822400</v>
      </c>
      <c r="M15" s="120">
        <f t="shared" si="2"/>
        <v>200000</v>
      </c>
      <c r="N15" s="120"/>
      <c r="O15" s="8">
        <v>200000</v>
      </c>
      <c r="P15" s="120">
        <v>0</v>
      </c>
      <c r="Q15" s="121"/>
    </row>
    <row r="16" spans="1:17" ht="13.7" customHeight="1" x14ac:dyDescent="0.15">
      <c r="A16" s="118" t="s">
        <v>25</v>
      </c>
      <c r="B16" s="119"/>
      <c r="C16" s="94">
        <f t="shared" si="0"/>
        <v>39700000</v>
      </c>
      <c r="D16" s="94">
        <f t="shared" si="1"/>
        <v>39650000</v>
      </c>
      <c r="E16" s="8">
        <v>5800000</v>
      </c>
      <c r="F16" s="8">
        <v>450000</v>
      </c>
      <c r="G16" s="120">
        <v>8200000</v>
      </c>
      <c r="H16" s="120"/>
      <c r="I16" s="120">
        <v>13750000</v>
      </c>
      <c r="J16" s="120"/>
      <c r="K16" s="8">
        <v>11450000</v>
      </c>
      <c r="L16" s="8">
        <v>5938800</v>
      </c>
      <c r="M16" s="120">
        <f t="shared" si="2"/>
        <v>50000</v>
      </c>
      <c r="N16" s="120"/>
      <c r="O16" s="8">
        <v>50000</v>
      </c>
      <c r="P16" s="120">
        <v>0</v>
      </c>
      <c r="Q16" s="121"/>
    </row>
    <row r="17" spans="1:17" ht="13.7" customHeight="1" x14ac:dyDescent="0.15">
      <c r="A17" s="118" t="s">
        <v>26</v>
      </c>
      <c r="B17" s="119"/>
      <c r="C17" s="94">
        <f t="shared" si="0"/>
        <v>39978000</v>
      </c>
      <c r="D17" s="94">
        <f t="shared" si="1"/>
        <v>39928000</v>
      </c>
      <c r="E17" s="8">
        <v>5828000</v>
      </c>
      <c r="F17" s="8">
        <v>450000</v>
      </c>
      <c r="G17" s="120">
        <v>8250000</v>
      </c>
      <c r="H17" s="120"/>
      <c r="I17" s="120">
        <v>13900000</v>
      </c>
      <c r="J17" s="120"/>
      <c r="K17" s="8">
        <v>11500000</v>
      </c>
      <c r="L17" s="8">
        <v>6057600</v>
      </c>
      <c r="M17" s="120">
        <f t="shared" si="2"/>
        <v>50000</v>
      </c>
      <c r="N17" s="120"/>
      <c r="O17" s="8">
        <v>50000</v>
      </c>
      <c r="P17" s="120">
        <v>0</v>
      </c>
      <c r="Q17" s="121"/>
    </row>
    <row r="18" spans="1:17" ht="13.7" customHeight="1" x14ac:dyDescent="0.15">
      <c r="A18" s="118" t="s">
        <v>27</v>
      </c>
      <c r="B18" s="119"/>
      <c r="C18" s="94">
        <f t="shared" si="0"/>
        <v>40120000</v>
      </c>
      <c r="D18" s="94">
        <f t="shared" si="1"/>
        <v>40070000</v>
      </c>
      <c r="E18" s="8">
        <v>5850000</v>
      </c>
      <c r="F18" s="8">
        <v>450000</v>
      </c>
      <c r="G18" s="120">
        <v>8300000</v>
      </c>
      <c r="H18" s="120"/>
      <c r="I18" s="120">
        <v>13920000</v>
      </c>
      <c r="J18" s="120"/>
      <c r="K18" s="8">
        <v>11550000</v>
      </c>
      <c r="L18" s="8">
        <v>6178700</v>
      </c>
      <c r="M18" s="120">
        <f t="shared" si="2"/>
        <v>50000</v>
      </c>
      <c r="N18" s="120"/>
      <c r="O18" s="8">
        <v>50000</v>
      </c>
      <c r="P18" s="120">
        <v>0</v>
      </c>
      <c r="Q18" s="121"/>
    </row>
    <row r="19" spans="1:17" ht="13.7" customHeight="1" x14ac:dyDescent="0.15">
      <c r="A19" s="118" t="s">
        <v>28</v>
      </c>
      <c r="B19" s="119"/>
      <c r="C19" s="94">
        <f t="shared" si="0"/>
        <v>40300000</v>
      </c>
      <c r="D19" s="94">
        <f t="shared" si="1"/>
        <v>40250000</v>
      </c>
      <c r="E19" s="8">
        <v>5900000</v>
      </c>
      <c r="F19" s="8">
        <v>450000</v>
      </c>
      <c r="G19" s="120">
        <v>8350000</v>
      </c>
      <c r="H19" s="120"/>
      <c r="I19" s="120">
        <v>13950000</v>
      </c>
      <c r="J19" s="120"/>
      <c r="K19" s="8">
        <v>11600000</v>
      </c>
      <c r="L19" s="8">
        <v>6302200</v>
      </c>
      <c r="M19" s="120">
        <f t="shared" si="2"/>
        <v>50000</v>
      </c>
      <c r="N19" s="120"/>
      <c r="O19" s="8">
        <v>50000</v>
      </c>
      <c r="P19" s="120">
        <v>0</v>
      </c>
      <c r="Q19" s="121"/>
    </row>
    <row r="20" spans="1:17" ht="13.7" customHeight="1" x14ac:dyDescent="0.15">
      <c r="A20" s="118" t="s">
        <v>29</v>
      </c>
      <c r="B20" s="119"/>
      <c r="C20" s="94">
        <f t="shared" si="0"/>
        <v>40420000</v>
      </c>
      <c r="D20" s="94">
        <f t="shared" si="1"/>
        <v>40370000</v>
      </c>
      <c r="E20" s="8">
        <v>5920000</v>
      </c>
      <c r="F20" s="8">
        <v>450000</v>
      </c>
      <c r="G20" s="120">
        <v>8400000</v>
      </c>
      <c r="H20" s="120"/>
      <c r="I20" s="120">
        <v>13980000</v>
      </c>
      <c r="J20" s="120"/>
      <c r="K20" s="8">
        <v>11620000</v>
      </c>
      <c r="L20" s="8">
        <v>6428200</v>
      </c>
      <c r="M20" s="120">
        <f t="shared" si="2"/>
        <v>50000</v>
      </c>
      <c r="N20" s="120"/>
      <c r="O20" s="8">
        <v>50000</v>
      </c>
      <c r="P20" s="120">
        <v>0</v>
      </c>
      <c r="Q20" s="121"/>
    </row>
    <row r="21" spans="1:17" ht="13.7" customHeight="1" x14ac:dyDescent="0.15">
      <c r="A21" s="118" t="s">
        <v>30</v>
      </c>
      <c r="B21" s="119"/>
      <c r="C21" s="94">
        <f t="shared" si="0"/>
        <v>40550000</v>
      </c>
      <c r="D21" s="94">
        <f t="shared" si="1"/>
        <v>40500000</v>
      </c>
      <c r="E21" s="8">
        <v>5950000</v>
      </c>
      <c r="F21" s="8">
        <v>450000</v>
      </c>
      <c r="G21" s="120">
        <v>8450000</v>
      </c>
      <c r="H21" s="120"/>
      <c r="I21" s="120">
        <v>14000000</v>
      </c>
      <c r="J21" s="120"/>
      <c r="K21" s="8">
        <v>11650000</v>
      </c>
      <c r="L21" s="8">
        <v>6556700</v>
      </c>
      <c r="M21" s="120">
        <f t="shared" si="2"/>
        <v>50000</v>
      </c>
      <c r="N21" s="120"/>
      <c r="O21" s="8">
        <v>50000</v>
      </c>
      <c r="P21" s="120">
        <v>0</v>
      </c>
      <c r="Q21" s="121"/>
    </row>
    <row r="22" spans="1:17" ht="13.7" customHeight="1" x14ac:dyDescent="0.15">
      <c r="A22" s="118" t="s">
        <v>31</v>
      </c>
      <c r="B22" s="119"/>
      <c r="C22" s="94">
        <f t="shared" si="0"/>
        <v>40860000</v>
      </c>
      <c r="D22" s="94">
        <f t="shared" si="1"/>
        <v>40810000</v>
      </c>
      <c r="E22" s="8">
        <v>5980000</v>
      </c>
      <c r="F22" s="8">
        <v>450000</v>
      </c>
      <c r="G22" s="120">
        <v>8500000</v>
      </c>
      <c r="H22" s="120"/>
      <c r="I22" s="120">
        <v>14200000</v>
      </c>
      <c r="J22" s="120"/>
      <c r="K22" s="8">
        <v>11680000</v>
      </c>
      <c r="L22" s="8">
        <v>6687800</v>
      </c>
      <c r="M22" s="120">
        <f t="shared" si="2"/>
        <v>50000</v>
      </c>
      <c r="N22" s="120"/>
      <c r="O22" s="8">
        <v>50000</v>
      </c>
      <c r="P22" s="120">
        <v>0</v>
      </c>
      <c r="Q22" s="121"/>
    </row>
    <row r="23" spans="1:17" ht="13.7" customHeight="1" x14ac:dyDescent="0.15">
      <c r="A23" s="118" t="s">
        <v>32</v>
      </c>
      <c r="B23" s="119"/>
      <c r="C23" s="94">
        <f t="shared" si="0"/>
        <v>41300000</v>
      </c>
      <c r="D23" s="94">
        <f t="shared" si="1"/>
        <v>41250000</v>
      </c>
      <c r="E23" s="8">
        <v>6300000</v>
      </c>
      <c r="F23" s="8">
        <v>450000</v>
      </c>
      <c r="G23" s="120">
        <v>8550000</v>
      </c>
      <c r="H23" s="120"/>
      <c r="I23" s="120">
        <v>14250000</v>
      </c>
      <c r="J23" s="120"/>
      <c r="K23" s="8">
        <v>11700000</v>
      </c>
      <c r="L23" s="8">
        <v>6821500</v>
      </c>
      <c r="M23" s="120">
        <f t="shared" si="2"/>
        <v>50000</v>
      </c>
      <c r="N23" s="120"/>
      <c r="O23" s="8">
        <v>50000</v>
      </c>
      <c r="P23" s="120">
        <v>0</v>
      </c>
      <c r="Q23" s="121"/>
    </row>
    <row r="24" spans="1:17" ht="13.7" customHeight="1" x14ac:dyDescent="0.15">
      <c r="A24" s="118" t="s">
        <v>33</v>
      </c>
      <c r="B24" s="119"/>
      <c r="C24" s="94">
        <f t="shared" si="0"/>
        <v>41500000</v>
      </c>
      <c r="D24" s="94">
        <f t="shared" si="1"/>
        <v>41450000</v>
      </c>
      <c r="E24" s="8">
        <v>6350000</v>
      </c>
      <c r="F24" s="8">
        <v>450000</v>
      </c>
      <c r="G24" s="120">
        <v>8600000</v>
      </c>
      <c r="H24" s="120"/>
      <c r="I24" s="120">
        <v>14300000</v>
      </c>
      <c r="J24" s="120"/>
      <c r="K24" s="8">
        <v>11750000</v>
      </c>
      <c r="L24" s="8">
        <v>6957930</v>
      </c>
      <c r="M24" s="120">
        <f t="shared" si="2"/>
        <v>50000</v>
      </c>
      <c r="N24" s="120"/>
      <c r="O24" s="8">
        <v>50000</v>
      </c>
      <c r="P24" s="120">
        <v>0</v>
      </c>
      <c r="Q24" s="121"/>
    </row>
    <row r="25" spans="1:17" ht="13.7" customHeight="1" x14ac:dyDescent="0.15">
      <c r="A25" s="118" t="s">
        <v>34</v>
      </c>
      <c r="B25" s="119"/>
      <c r="C25" s="94">
        <f t="shared" si="0"/>
        <v>41500000</v>
      </c>
      <c r="D25" s="94">
        <f t="shared" si="1"/>
        <v>41450000</v>
      </c>
      <c r="E25" s="8">
        <v>6350000</v>
      </c>
      <c r="F25" s="8">
        <v>450000</v>
      </c>
      <c r="G25" s="120">
        <v>8600000</v>
      </c>
      <c r="H25" s="120"/>
      <c r="I25" s="120">
        <v>14300000</v>
      </c>
      <c r="J25" s="120"/>
      <c r="K25" s="8">
        <v>11750000</v>
      </c>
      <c r="L25" s="8">
        <v>7000000</v>
      </c>
      <c r="M25" s="120">
        <f t="shared" si="2"/>
        <v>50000</v>
      </c>
      <c r="N25" s="120"/>
      <c r="O25" s="8">
        <v>50000</v>
      </c>
      <c r="P25" s="120">
        <v>0</v>
      </c>
      <c r="Q25" s="121"/>
    </row>
    <row r="26" spans="1:17" ht="13.7" customHeight="1" x14ac:dyDescent="0.15">
      <c r="A26" s="118" t="s">
        <v>35</v>
      </c>
      <c r="B26" s="119"/>
      <c r="C26" s="94">
        <f t="shared" si="0"/>
        <v>41300000</v>
      </c>
      <c r="D26" s="94">
        <f t="shared" si="1"/>
        <v>41250000</v>
      </c>
      <c r="E26" s="8">
        <v>6150000</v>
      </c>
      <c r="F26" s="8">
        <v>450000</v>
      </c>
      <c r="G26" s="120">
        <v>8600000</v>
      </c>
      <c r="H26" s="120"/>
      <c r="I26" s="120">
        <v>14300000</v>
      </c>
      <c r="J26" s="120"/>
      <c r="K26" s="8">
        <v>11750000</v>
      </c>
      <c r="L26" s="8">
        <v>7000000</v>
      </c>
      <c r="M26" s="120">
        <f t="shared" si="2"/>
        <v>50000</v>
      </c>
      <c r="N26" s="120"/>
      <c r="O26" s="8">
        <v>50000</v>
      </c>
      <c r="P26" s="120">
        <v>0</v>
      </c>
      <c r="Q26" s="121"/>
    </row>
    <row r="27" spans="1:17" ht="13.5" customHeight="1" thickBot="1" x14ac:dyDescent="0.2">
      <c r="A27" s="122" t="s">
        <v>36</v>
      </c>
      <c r="B27" s="123"/>
      <c r="C27" s="93">
        <f t="shared" si="0"/>
        <v>41300000</v>
      </c>
      <c r="D27" s="93">
        <f t="shared" si="1"/>
        <v>41250000</v>
      </c>
      <c r="E27" s="9">
        <v>6150000</v>
      </c>
      <c r="F27" s="9">
        <v>450000</v>
      </c>
      <c r="G27" s="124">
        <v>8600000</v>
      </c>
      <c r="H27" s="124"/>
      <c r="I27" s="124">
        <v>14300000</v>
      </c>
      <c r="J27" s="124"/>
      <c r="K27" s="9">
        <v>11750000</v>
      </c>
      <c r="L27" s="9">
        <v>7000000</v>
      </c>
      <c r="M27" s="124">
        <f t="shared" si="2"/>
        <v>50000</v>
      </c>
      <c r="N27" s="124"/>
      <c r="O27" s="9">
        <v>50000</v>
      </c>
      <c r="P27" s="124">
        <v>0</v>
      </c>
      <c r="Q27" s="125"/>
    </row>
    <row r="32" spans="1:17" x14ac:dyDescent="0.15">
      <c r="A32" s="126" t="s">
        <v>185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</row>
  </sheetData>
  <mergeCells count="112">
    <mergeCell ref="A27:B27"/>
    <mergeCell ref="G27:H27"/>
    <mergeCell ref="I27:J27"/>
    <mergeCell ref="M27:N27"/>
    <mergeCell ref="P27:Q27"/>
    <mergeCell ref="A32:Q32"/>
    <mergeCell ref="A25:B25"/>
    <mergeCell ref="G25:H25"/>
    <mergeCell ref="I25:J25"/>
    <mergeCell ref="M25:N25"/>
    <mergeCell ref="P25:Q25"/>
    <mergeCell ref="A26:B26"/>
    <mergeCell ref="G26:H26"/>
    <mergeCell ref="I26:J26"/>
    <mergeCell ref="M26:N26"/>
    <mergeCell ref="P26:Q26"/>
    <mergeCell ref="A23:B23"/>
    <mergeCell ref="G23:H23"/>
    <mergeCell ref="I23:J23"/>
    <mergeCell ref="M23:N23"/>
    <mergeCell ref="P23:Q23"/>
    <mergeCell ref="A24:B24"/>
    <mergeCell ref="G24:H24"/>
    <mergeCell ref="I24:J24"/>
    <mergeCell ref="M24:N24"/>
    <mergeCell ref="P24:Q24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A9:B9"/>
    <mergeCell ref="G9:H9"/>
    <mergeCell ref="I9:J9"/>
    <mergeCell ref="M9:N9"/>
    <mergeCell ref="P9:Q9"/>
    <mergeCell ref="A10:B10"/>
    <mergeCell ref="G10:H10"/>
    <mergeCell ref="I10:J10"/>
    <mergeCell ref="M10:N10"/>
    <mergeCell ref="P10:Q10"/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</mergeCells>
  <pageMargins left="0.39370078740157483" right="0.39370078740157483" top="0.39370078740157483" bottom="0.39370078740157483" header="0" footer="0"/>
  <pageSetup paperSize="9" scale="89" orientation="landscape" r:id="rId1"/>
  <headerFooter>
    <oddFooter>&amp;RPrzewodniczący Rady Gminy
Wiesław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29"/>
  <sheetViews>
    <sheetView topLeftCell="A2" workbookViewId="0">
      <selection activeCell="J30" sqref="J30"/>
    </sheetView>
  </sheetViews>
  <sheetFormatPr defaultRowHeight="10.5" x14ac:dyDescent="0.15"/>
  <cols>
    <col min="1" max="1" width="9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9" width="18.1640625" customWidth="1"/>
    <col min="10" max="10" width="7.1640625" customWidth="1"/>
    <col min="11" max="11" width="10.83203125" customWidth="1"/>
    <col min="12" max="12" width="16.33203125" customWidth="1"/>
    <col min="13" max="13" width="13.5" customWidth="1"/>
    <col min="14" max="14" width="2.6640625" customWidth="1"/>
  </cols>
  <sheetData>
    <row r="6" spans="1:13" ht="11.25" thickBot="1" x14ac:dyDescent="0.2"/>
    <row r="7" spans="1:13" ht="19.5" customHeight="1" x14ac:dyDescent="0.15">
      <c r="A7" s="127" t="s">
        <v>177</v>
      </c>
      <c r="B7" s="114" t="s">
        <v>186</v>
      </c>
      <c r="C7" s="129" t="s">
        <v>1</v>
      </c>
      <c r="D7" s="129"/>
      <c r="E7" s="129"/>
      <c r="F7" s="129"/>
      <c r="G7" s="129"/>
      <c r="H7" s="129"/>
      <c r="I7" s="129"/>
      <c r="J7" s="129"/>
      <c r="K7" s="129"/>
      <c r="L7" s="129"/>
      <c r="M7" s="130"/>
    </row>
    <row r="8" spans="1:13" ht="23.25" customHeight="1" x14ac:dyDescent="0.15">
      <c r="A8" s="128"/>
      <c r="B8" s="109"/>
      <c r="C8" s="109" t="s">
        <v>187</v>
      </c>
      <c r="D8" s="131" t="s">
        <v>2</v>
      </c>
      <c r="E8" s="131"/>
      <c r="F8" s="131"/>
      <c r="G8" s="131"/>
      <c r="H8" s="131"/>
      <c r="I8" s="131"/>
      <c r="J8" s="109" t="s">
        <v>194</v>
      </c>
      <c r="K8" s="109"/>
      <c r="L8" s="131" t="s">
        <v>2</v>
      </c>
      <c r="M8" s="132"/>
    </row>
    <row r="9" spans="1:13" ht="24" customHeight="1" x14ac:dyDescent="0.15">
      <c r="A9" s="128"/>
      <c r="B9" s="109"/>
      <c r="C9" s="109"/>
      <c r="D9" s="109" t="s">
        <v>188</v>
      </c>
      <c r="E9" s="109" t="s">
        <v>189</v>
      </c>
      <c r="F9" s="4" t="s">
        <v>2</v>
      </c>
      <c r="G9" s="109" t="s">
        <v>191</v>
      </c>
      <c r="H9" s="131" t="s">
        <v>2</v>
      </c>
      <c r="I9" s="131"/>
      <c r="J9" s="109"/>
      <c r="K9" s="109"/>
      <c r="L9" s="109" t="s">
        <v>195</v>
      </c>
      <c r="M9" s="17" t="s">
        <v>2</v>
      </c>
    </row>
    <row r="10" spans="1:13" ht="171.75" customHeight="1" x14ac:dyDescent="0.15">
      <c r="A10" s="128"/>
      <c r="B10" s="109"/>
      <c r="C10" s="109"/>
      <c r="D10" s="109"/>
      <c r="E10" s="109"/>
      <c r="F10" s="5" t="s">
        <v>190</v>
      </c>
      <c r="G10" s="109"/>
      <c r="H10" s="6" t="s">
        <v>192</v>
      </c>
      <c r="I10" s="6" t="s">
        <v>193</v>
      </c>
      <c r="J10" s="109"/>
      <c r="K10" s="109"/>
      <c r="L10" s="109"/>
      <c r="M10" s="18" t="s">
        <v>196</v>
      </c>
    </row>
    <row r="11" spans="1:13" ht="13.7" customHeight="1" x14ac:dyDescent="0.15">
      <c r="A11" s="48" t="s">
        <v>7</v>
      </c>
      <c r="B11" s="49" t="s">
        <v>37</v>
      </c>
      <c r="C11" s="49" t="s">
        <v>38</v>
      </c>
      <c r="D11" s="49" t="s">
        <v>39</v>
      </c>
      <c r="E11" s="49" t="s">
        <v>40</v>
      </c>
      <c r="F11" s="49" t="s">
        <v>41</v>
      </c>
      <c r="G11" s="49" t="s">
        <v>42</v>
      </c>
      <c r="H11" s="49" t="s">
        <v>43</v>
      </c>
      <c r="I11" s="49" t="s">
        <v>44</v>
      </c>
      <c r="J11" s="133" t="s">
        <v>45</v>
      </c>
      <c r="K11" s="133"/>
      <c r="L11" s="49" t="s">
        <v>46</v>
      </c>
      <c r="M11" s="50" t="s">
        <v>47</v>
      </c>
    </row>
    <row r="12" spans="1:13" ht="13.7" customHeight="1" x14ac:dyDescent="0.15">
      <c r="A12" s="19" t="s">
        <v>19</v>
      </c>
      <c r="B12" s="20">
        <f>SUM(C12,J12)</f>
        <v>45579920.620000005</v>
      </c>
      <c r="C12" s="20">
        <v>37100185.840000004</v>
      </c>
      <c r="D12" s="20">
        <v>12006365</v>
      </c>
      <c r="E12" s="20">
        <v>0</v>
      </c>
      <c r="F12" s="20">
        <v>0</v>
      </c>
      <c r="G12" s="20">
        <v>734000</v>
      </c>
      <c r="H12" s="20">
        <v>0</v>
      </c>
      <c r="I12" s="20">
        <v>0</v>
      </c>
      <c r="J12" s="134">
        <v>8479734.7799999993</v>
      </c>
      <c r="K12" s="134"/>
      <c r="L12" s="20">
        <v>2338911</v>
      </c>
      <c r="M12" s="21">
        <v>0</v>
      </c>
    </row>
    <row r="13" spans="1:13" ht="13.7" customHeight="1" x14ac:dyDescent="0.15">
      <c r="A13" s="19" t="s">
        <v>20</v>
      </c>
      <c r="B13" s="95">
        <f t="shared" ref="B13:B29" si="0">SUM(C13,J13)</f>
        <v>45844691</v>
      </c>
      <c r="C13" s="20">
        <v>37000000</v>
      </c>
      <c r="D13" s="20">
        <v>12100000</v>
      </c>
      <c r="E13" s="20">
        <v>0</v>
      </c>
      <c r="F13" s="20">
        <v>0</v>
      </c>
      <c r="G13" s="20">
        <v>687600</v>
      </c>
      <c r="H13" s="20">
        <v>0</v>
      </c>
      <c r="I13" s="20">
        <v>0</v>
      </c>
      <c r="J13" s="134">
        <v>8844691</v>
      </c>
      <c r="K13" s="134"/>
      <c r="L13" s="20">
        <v>2710341</v>
      </c>
      <c r="M13" s="21">
        <v>0</v>
      </c>
    </row>
    <row r="14" spans="1:13" ht="13.7" customHeight="1" x14ac:dyDescent="0.15">
      <c r="A14" s="19" t="s">
        <v>21</v>
      </c>
      <c r="B14" s="95">
        <f t="shared" si="0"/>
        <v>42525280</v>
      </c>
      <c r="C14" s="20">
        <v>37100000</v>
      </c>
      <c r="D14" s="20">
        <v>12200000</v>
      </c>
      <c r="E14" s="20">
        <v>0</v>
      </c>
      <c r="F14" s="20">
        <v>0</v>
      </c>
      <c r="G14" s="20">
        <v>640100</v>
      </c>
      <c r="H14" s="20">
        <v>0</v>
      </c>
      <c r="I14" s="20">
        <v>0</v>
      </c>
      <c r="J14" s="134">
        <v>5425280</v>
      </c>
      <c r="K14" s="134"/>
      <c r="L14" s="20">
        <v>0</v>
      </c>
      <c r="M14" s="21">
        <v>0</v>
      </c>
    </row>
    <row r="15" spans="1:13" ht="13.7" customHeight="1" x14ac:dyDescent="0.15">
      <c r="A15" s="19" t="s">
        <v>22</v>
      </c>
      <c r="B15" s="95">
        <f t="shared" si="0"/>
        <v>41793500</v>
      </c>
      <c r="C15" s="20">
        <v>37200000</v>
      </c>
      <c r="D15" s="20">
        <v>12300000</v>
      </c>
      <c r="E15" s="20">
        <v>0</v>
      </c>
      <c r="F15" s="20">
        <v>0</v>
      </c>
      <c r="G15" s="20">
        <v>570800</v>
      </c>
      <c r="H15" s="20">
        <v>0</v>
      </c>
      <c r="I15" s="20">
        <v>0</v>
      </c>
      <c r="J15" s="134">
        <v>4593500</v>
      </c>
      <c r="K15" s="134"/>
      <c r="L15" s="20">
        <v>0</v>
      </c>
      <c r="M15" s="21">
        <v>0</v>
      </c>
    </row>
    <row r="16" spans="1:13" ht="13.7" customHeight="1" x14ac:dyDescent="0.15">
      <c r="A16" s="19" t="s">
        <v>23</v>
      </c>
      <c r="B16" s="95">
        <f t="shared" si="0"/>
        <v>38940000</v>
      </c>
      <c r="C16" s="20">
        <v>37300000</v>
      </c>
      <c r="D16" s="20">
        <v>12400000</v>
      </c>
      <c r="E16" s="20">
        <v>0</v>
      </c>
      <c r="F16" s="20">
        <v>0</v>
      </c>
      <c r="G16" s="20">
        <v>490100</v>
      </c>
      <c r="H16" s="20">
        <v>0</v>
      </c>
      <c r="I16" s="20">
        <v>0</v>
      </c>
      <c r="J16" s="134">
        <v>1640000</v>
      </c>
      <c r="K16" s="134"/>
      <c r="L16" s="20">
        <v>0</v>
      </c>
      <c r="M16" s="21">
        <v>0</v>
      </c>
    </row>
    <row r="17" spans="1:13" ht="13.7" customHeight="1" x14ac:dyDescent="0.15">
      <c r="A17" s="19" t="s">
        <v>24</v>
      </c>
      <c r="B17" s="95">
        <f t="shared" si="0"/>
        <v>38180000</v>
      </c>
      <c r="C17" s="20">
        <v>37400000</v>
      </c>
      <c r="D17" s="20">
        <v>12500000</v>
      </c>
      <c r="E17" s="20">
        <v>0</v>
      </c>
      <c r="F17" s="20">
        <v>0</v>
      </c>
      <c r="G17" s="20">
        <v>435700</v>
      </c>
      <c r="H17" s="20">
        <v>0</v>
      </c>
      <c r="I17" s="20">
        <v>0</v>
      </c>
      <c r="J17" s="134">
        <v>780000</v>
      </c>
      <c r="K17" s="134"/>
      <c r="L17" s="20">
        <v>0</v>
      </c>
      <c r="M17" s="21">
        <v>0</v>
      </c>
    </row>
    <row r="18" spans="1:13" ht="13.7" customHeight="1" x14ac:dyDescent="0.15">
      <c r="A18" s="19" t="s">
        <v>25</v>
      </c>
      <c r="B18" s="95">
        <f t="shared" si="0"/>
        <v>38000000</v>
      </c>
      <c r="C18" s="20">
        <v>37500000</v>
      </c>
      <c r="D18" s="20">
        <v>12600000</v>
      </c>
      <c r="E18" s="20">
        <v>0</v>
      </c>
      <c r="F18" s="20">
        <v>0</v>
      </c>
      <c r="G18" s="20">
        <v>375500</v>
      </c>
      <c r="H18" s="20">
        <v>0</v>
      </c>
      <c r="I18" s="20">
        <v>0</v>
      </c>
      <c r="J18" s="134">
        <v>500000</v>
      </c>
      <c r="K18" s="134"/>
      <c r="L18" s="20">
        <v>0</v>
      </c>
      <c r="M18" s="21">
        <v>0</v>
      </c>
    </row>
    <row r="19" spans="1:13" ht="13.7" customHeight="1" x14ac:dyDescent="0.15">
      <c r="A19" s="19" t="s">
        <v>26</v>
      </c>
      <c r="B19" s="95">
        <f t="shared" si="0"/>
        <v>38278000</v>
      </c>
      <c r="C19" s="20">
        <v>37600000</v>
      </c>
      <c r="D19" s="20">
        <v>12700000</v>
      </c>
      <c r="E19" s="20">
        <v>0</v>
      </c>
      <c r="F19" s="20">
        <v>0</v>
      </c>
      <c r="G19" s="20">
        <v>320700</v>
      </c>
      <c r="H19" s="20">
        <v>0</v>
      </c>
      <c r="I19" s="20">
        <v>0</v>
      </c>
      <c r="J19" s="134">
        <v>678000</v>
      </c>
      <c r="K19" s="134"/>
      <c r="L19" s="20">
        <v>0</v>
      </c>
      <c r="M19" s="21">
        <v>0</v>
      </c>
    </row>
    <row r="20" spans="1:13" ht="13.7" customHeight="1" x14ac:dyDescent="0.15">
      <c r="A20" s="19" t="s">
        <v>27</v>
      </c>
      <c r="B20" s="95">
        <f t="shared" si="0"/>
        <v>38420000</v>
      </c>
      <c r="C20" s="20">
        <v>37700000</v>
      </c>
      <c r="D20" s="20">
        <v>12800000</v>
      </c>
      <c r="E20" s="20">
        <v>0</v>
      </c>
      <c r="F20" s="20">
        <v>0</v>
      </c>
      <c r="G20" s="20">
        <v>265800</v>
      </c>
      <c r="H20" s="20">
        <v>0</v>
      </c>
      <c r="I20" s="20">
        <v>0</v>
      </c>
      <c r="J20" s="134">
        <v>720000</v>
      </c>
      <c r="K20" s="134"/>
      <c r="L20" s="20">
        <v>0</v>
      </c>
      <c r="M20" s="21">
        <v>0</v>
      </c>
    </row>
    <row r="21" spans="1:13" ht="13.7" customHeight="1" x14ac:dyDescent="0.15">
      <c r="A21" s="19" t="s">
        <v>28</v>
      </c>
      <c r="B21" s="95">
        <f t="shared" si="0"/>
        <v>38600000</v>
      </c>
      <c r="C21" s="20">
        <v>37800000</v>
      </c>
      <c r="D21" s="20">
        <v>12900000</v>
      </c>
      <c r="E21" s="20">
        <v>0</v>
      </c>
      <c r="F21" s="20">
        <v>0</v>
      </c>
      <c r="G21" s="20">
        <v>210600</v>
      </c>
      <c r="H21" s="20">
        <v>0</v>
      </c>
      <c r="I21" s="20">
        <v>0</v>
      </c>
      <c r="J21" s="134">
        <v>800000</v>
      </c>
      <c r="K21" s="134"/>
      <c r="L21" s="20">
        <v>0</v>
      </c>
      <c r="M21" s="21">
        <v>0</v>
      </c>
    </row>
    <row r="22" spans="1:13" ht="13.7" customHeight="1" x14ac:dyDescent="0.15">
      <c r="A22" s="19" t="s">
        <v>29</v>
      </c>
      <c r="B22" s="95">
        <f t="shared" si="0"/>
        <v>38623025</v>
      </c>
      <c r="C22" s="20">
        <v>37900000</v>
      </c>
      <c r="D22" s="20">
        <v>13000000</v>
      </c>
      <c r="E22" s="20">
        <v>0</v>
      </c>
      <c r="F22" s="20">
        <v>0</v>
      </c>
      <c r="G22" s="20">
        <v>151400</v>
      </c>
      <c r="H22" s="20">
        <v>0</v>
      </c>
      <c r="I22" s="20">
        <v>0</v>
      </c>
      <c r="J22" s="134">
        <v>723025</v>
      </c>
      <c r="K22" s="134"/>
      <c r="L22" s="20">
        <v>0</v>
      </c>
      <c r="M22" s="21">
        <v>0</v>
      </c>
    </row>
    <row r="23" spans="1:13" ht="13.7" customHeight="1" x14ac:dyDescent="0.15">
      <c r="A23" s="19" t="s">
        <v>30</v>
      </c>
      <c r="B23" s="95">
        <f t="shared" si="0"/>
        <v>39330000</v>
      </c>
      <c r="C23" s="20">
        <v>38000000</v>
      </c>
      <c r="D23" s="20">
        <v>13100000</v>
      </c>
      <c r="E23" s="20">
        <v>0</v>
      </c>
      <c r="F23" s="20">
        <v>0</v>
      </c>
      <c r="G23" s="20">
        <v>90400</v>
      </c>
      <c r="H23" s="20">
        <v>0</v>
      </c>
      <c r="I23" s="20">
        <v>0</v>
      </c>
      <c r="J23" s="134">
        <v>1330000</v>
      </c>
      <c r="K23" s="134"/>
      <c r="L23" s="20">
        <v>0</v>
      </c>
      <c r="M23" s="21">
        <v>0</v>
      </c>
    </row>
    <row r="24" spans="1:13" ht="13.7" customHeight="1" x14ac:dyDescent="0.15">
      <c r="A24" s="19" t="s">
        <v>31</v>
      </c>
      <c r="B24" s="95">
        <f t="shared" si="0"/>
        <v>39460000</v>
      </c>
      <c r="C24" s="20">
        <v>38100000</v>
      </c>
      <c r="D24" s="20">
        <v>13200000</v>
      </c>
      <c r="E24" s="20">
        <v>0</v>
      </c>
      <c r="F24" s="20">
        <v>0</v>
      </c>
      <c r="G24" s="20">
        <v>33800</v>
      </c>
      <c r="H24" s="20">
        <v>0</v>
      </c>
      <c r="I24" s="20">
        <v>0</v>
      </c>
      <c r="J24" s="134">
        <v>1360000</v>
      </c>
      <c r="K24" s="134"/>
      <c r="L24" s="20">
        <v>0</v>
      </c>
      <c r="M24" s="21">
        <v>0</v>
      </c>
    </row>
    <row r="25" spans="1:13" ht="13.7" customHeight="1" x14ac:dyDescent="0.15">
      <c r="A25" s="19" t="s">
        <v>32</v>
      </c>
      <c r="B25" s="95">
        <f t="shared" si="0"/>
        <v>39714217</v>
      </c>
      <c r="C25" s="20">
        <v>38200000</v>
      </c>
      <c r="D25" s="20">
        <v>13300000</v>
      </c>
      <c r="E25" s="20">
        <v>0</v>
      </c>
      <c r="F25" s="20">
        <v>0</v>
      </c>
      <c r="G25" s="20">
        <v>30000</v>
      </c>
      <c r="H25" s="20">
        <v>0</v>
      </c>
      <c r="I25" s="20">
        <v>0</v>
      </c>
      <c r="J25" s="134">
        <v>1514217</v>
      </c>
      <c r="K25" s="134"/>
      <c r="L25" s="20">
        <v>0</v>
      </c>
      <c r="M25" s="21">
        <v>0</v>
      </c>
    </row>
    <row r="26" spans="1:13" ht="13.7" customHeight="1" x14ac:dyDescent="0.15">
      <c r="A26" s="19" t="s">
        <v>33</v>
      </c>
      <c r="B26" s="95">
        <f t="shared" si="0"/>
        <v>39800000</v>
      </c>
      <c r="C26" s="20">
        <v>38300000</v>
      </c>
      <c r="D26" s="20">
        <v>13400000</v>
      </c>
      <c r="E26" s="20">
        <v>0</v>
      </c>
      <c r="F26" s="20">
        <v>0</v>
      </c>
      <c r="G26" s="20">
        <v>28000</v>
      </c>
      <c r="H26" s="20">
        <v>0</v>
      </c>
      <c r="I26" s="20">
        <v>0</v>
      </c>
      <c r="J26" s="134">
        <v>1500000</v>
      </c>
      <c r="K26" s="134"/>
      <c r="L26" s="20">
        <v>0</v>
      </c>
      <c r="M26" s="21">
        <v>0</v>
      </c>
    </row>
    <row r="27" spans="1:13" ht="13.7" customHeight="1" x14ac:dyDescent="0.15">
      <c r="A27" s="19" t="s">
        <v>34</v>
      </c>
      <c r="B27" s="95">
        <f t="shared" si="0"/>
        <v>39800000</v>
      </c>
      <c r="C27" s="20">
        <v>38300000</v>
      </c>
      <c r="D27" s="20">
        <v>13500000</v>
      </c>
      <c r="E27" s="20">
        <v>0</v>
      </c>
      <c r="F27" s="20">
        <v>0</v>
      </c>
      <c r="G27" s="20">
        <v>25000</v>
      </c>
      <c r="H27" s="20">
        <v>0</v>
      </c>
      <c r="I27" s="20">
        <v>0</v>
      </c>
      <c r="J27" s="134">
        <v>1500000</v>
      </c>
      <c r="K27" s="134"/>
      <c r="L27" s="20">
        <v>0</v>
      </c>
      <c r="M27" s="21">
        <v>0</v>
      </c>
    </row>
    <row r="28" spans="1:13" ht="13.7" customHeight="1" x14ac:dyDescent="0.15">
      <c r="A28" s="19" t="s">
        <v>35</v>
      </c>
      <c r="B28" s="95">
        <f t="shared" si="0"/>
        <v>39800000</v>
      </c>
      <c r="C28" s="20">
        <v>38300000</v>
      </c>
      <c r="D28" s="20">
        <v>13600000</v>
      </c>
      <c r="E28" s="20">
        <v>0</v>
      </c>
      <c r="F28" s="20">
        <v>0</v>
      </c>
      <c r="G28" s="20">
        <v>20000</v>
      </c>
      <c r="H28" s="20">
        <v>0</v>
      </c>
      <c r="I28" s="20">
        <v>0</v>
      </c>
      <c r="J28" s="134">
        <v>1500000</v>
      </c>
      <c r="K28" s="134"/>
      <c r="L28" s="20">
        <v>0</v>
      </c>
      <c r="M28" s="21">
        <v>0</v>
      </c>
    </row>
    <row r="29" spans="1:13" ht="13.7" customHeight="1" thickBot="1" x14ac:dyDescent="0.2">
      <c r="A29" s="22" t="s">
        <v>36</v>
      </c>
      <c r="B29" s="96">
        <f t="shared" si="0"/>
        <v>40945914.149999999</v>
      </c>
      <c r="C29" s="23">
        <v>38100000</v>
      </c>
      <c r="D29" s="23">
        <v>13700000</v>
      </c>
      <c r="E29" s="23">
        <v>0</v>
      </c>
      <c r="F29" s="23">
        <v>0</v>
      </c>
      <c r="G29" s="23">
        <v>10000</v>
      </c>
      <c r="H29" s="23">
        <v>0</v>
      </c>
      <c r="I29" s="23">
        <v>0</v>
      </c>
      <c r="J29" s="135">
        <v>2845914.15</v>
      </c>
      <c r="K29" s="135"/>
      <c r="L29" s="23">
        <v>0</v>
      </c>
      <c r="M29" s="24">
        <v>0</v>
      </c>
    </row>
  </sheetData>
  <mergeCells count="31">
    <mergeCell ref="J26:K26"/>
    <mergeCell ref="J27:K27"/>
    <mergeCell ref="J28:K28"/>
    <mergeCell ref="J29:K29"/>
    <mergeCell ref="J21:K21"/>
    <mergeCell ref="J22:K22"/>
    <mergeCell ref="J23:K23"/>
    <mergeCell ref="J24:K24"/>
    <mergeCell ref="J25:K25"/>
    <mergeCell ref="J16:K16"/>
    <mergeCell ref="J17:K17"/>
    <mergeCell ref="J18:K18"/>
    <mergeCell ref="J19:K19"/>
    <mergeCell ref="J20:K20"/>
    <mergeCell ref="J11:K11"/>
    <mergeCell ref="J12:K12"/>
    <mergeCell ref="J13:K13"/>
    <mergeCell ref="J14:K14"/>
    <mergeCell ref="J15:K15"/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</mergeCells>
  <pageMargins left="0.39370078740157483" right="0.39370078740157483" top="0.39370078740157483" bottom="0.39370078740157483" header="0" footer="0"/>
  <pageSetup paperSize="9" scale="90" orientation="landscape" r:id="rId1"/>
  <headerFooter>
    <oddFooter>&amp;CStrona 2&amp;RPrzewodniczący Rady Gminy
 Wiesław Szarek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K26"/>
  <sheetViews>
    <sheetView topLeftCell="A7" workbookViewId="0">
      <selection activeCell="D21" sqref="D21"/>
    </sheetView>
  </sheetViews>
  <sheetFormatPr defaultRowHeight="10.5" x14ac:dyDescent="0.15"/>
  <cols>
    <col min="1" max="1" width="11.66406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6.33203125" customWidth="1"/>
    <col min="12" max="12" width="13.5" customWidth="1"/>
    <col min="13" max="13" width="16.1640625" customWidth="1"/>
  </cols>
  <sheetData>
    <row r="4" spans="1:11" ht="11.25" thickBot="1" x14ac:dyDescent="0.2"/>
    <row r="5" spans="1:11" ht="23.25" customHeight="1" x14ac:dyDescent="0.15">
      <c r="A5" s="140" t="s">
        <v>177</v>
      </c>
      <c r="B5" s="114" t="s">
        <v>197</v>
      </c>
      <c r="C5" s="12" t="s">
        <v>2</v>
      </c>
      <c r="D5" s="114" t="s">
        <v>199</v>
      </c>
      <c r="E5" s="136" t="s">
        <v>1</v>
      </c>
      <c r="F5" s="136"/>
      <c r="G5" s="136"/>
      <c r="H5" s="136"/>
      <c r="I5" s="136"/>
      <c r="J5" s="136"/>
      <c r="K5" s="137"/>
    </row>
    <row r="6" spans="1:11" ht="24" customHeight="1" x14ac:dyDescent="0.15">
      <c r="A6" s="141"/>
      <c r="B6" s="109"/>
      <c r="C6" s="109" t="s">
        <v>198</v>
      </c>
      <c r="D6" s="109"/>
      <c r="E6" s="109" t="s">
        <v>200</v>
      </c>
      <c r="F6" s="7" t="s">
        <v>2</v>
      </c>
      <c r="G6" s="109" t="s">
        <v>202</v>
      </c>
      <c r="H6" s="7" t="s">
        <v>2</v>
      </c>
      <c r="I6" s="109" t="s">
        <v>203</v>
      </c>
      <c r="J6" s="138" t="s">
        <v>2</v>
      </c>
      <c r="K6" s="139"/>
    </row>
    <row r="7" spans="1:11" ht="105.75" customHeight="1" x14ac:dyDescent="0.15">
      <c r="A7" s="141"/>
      <c r="B7" s="109"/>
      <c r="C7" s="109"/>
      <c r="D7" s="109"/>
      <c r="E7" s="109"/>
      <c r="F7" s="5" t="s">
        <v>201</v>
      </c>
      <c r="G7" s="109"/>
      <c r="H7" s="5" t="s">
        <v>201</v>
      </c>
      <c r="I7" s="109"/>
      <c r="J7" s="109" t="s">
        <v>201</v>
      </c>
      <c r="K7" s="142"/>
    </row>
    <row r="8" spans="1:11" ht="13.7" customHeight="1" x14ac:dyDescent="0.15">
      <c r="A8" s="46" t="s">
        <v>7</v>
      </c>
      <c r="B8" s="47" t="s">
        <v>48</v>
      </c>
      <c r="C8" s="47" t="s">
        <v>49</v>
      </c>
      <c r="D8" s="47" t="s">
        <v>50</v>
      </c>
      <c r="E8" s="47" t="s">
        <v>51</v>
      </c>
      <c r="F8" s="47" t="s">
        <v>52</v>
      </c>
      <c r="G8" s="47" t="s">
        <v>53</v>
      </c>
      <c r="H8" s="47" t="s">
        <v>54</v>
      </c>
      <c r="I8" s="47" t="s">
        <v>55</v>
      </c>
      <c r="J8" s="143" t="s">
        <v>56</v>
      </c>
      <c r="K8" s="144"/>
    </row>
    <row r="9" spans="1:11" ht="13.7" customHeight="1" x14ac:dyDescent="0.15">
      <c r="A9" s="13" t="s">
        <v>19</v>
      </c>
      <c r="B9" s="14">
        <f>'Strona 1'!C10-'Strona 2'!B12</f>
        <v>-2472462</v>
      </c>
      <c r="C9" s="14">
        <v>0</v>
      </c>
      <c r="D9" s="14">
        <v>3458448</v>
      </c>
      <c r="E9" s="14">
        <v>3458448</v>
      </c>
      <c r="F9" s="14">
        <v>2472462</v>
      </c>
      <c r="G9" s="14">
        <v>0</v>
      </c>
      <c r="H9" s="14">
        <v>0</v>
      </c>
      <c r="I9" s="14">
        <v>0</v>
      </c>
      <c r="J9" s="145">
        <v>0</v>
      </c>
      <c r="K9" s="146"/>
    </row>
    <row r="10" spans="1:11" ht="13.7" customHeight="1" x14ac:dyDescent="0.15">
      <c r="A10" s="13" t="s">
        <v>20</v>
      </c>
      <c r="B10" s="97">
        <f>'Strona 1'!C11-'Strona 2'!B13</f>
        <v>-2476940</v>
      </c>
      <c r="C10" s="14">
        <v>0</v>
      </c>
      <c r="D10" s="14">
        <v>3656940</v>
      </c>
      <c r="E10" s="14">
        <v>3656940</v>
      </c>
      <c r="F10" s="14">
        <v>2476940</v>
      </c>
      <c r="G10" s="14">
        <v>0</v>
      </c>
      <c r="H10" s="14">
        <v>0</v>
      </c>
      <c r="I10" s="14">
        <v>0</v>
      </c>
      <c r="J10" s="145">
        <v>0</v>
      </c>
      <c r="K10" s="146"/>
    </row>
    <row r="11" spans="1:11" ht="13.7" customHeight="1" x14ac:dyDescent="0.15">
      <c r="A11" s="13" t="s">
        <v>21</v>
      </c>
      <c r="B11" s="97">
        <f>'Strona 1'!C12-'Strona 2'!B14</f>
        <v>708220</v>
      </c>
      <c r="C11" s="14">
        <f>B11</f>
        <v>708220</v>
      </c>
      <c r="D11" s="14">
        <v>931780</v>
      </c>
      <c r="E11" s="14">
        <v>931780</v>
      </c>
      <c r="F11" s="14">
        <v>0</v>
      </c>
      <c r="G11" s="14">
        <v>0</v>
      </c>
      <c r="H11" s="14">
        <v>0</v>
      </c>
      <c r="I11" s="14">
        <v>0</v>
      </c>
      <c r="J11" s="145">
        <v>0</v>
      </c>
      <c r="K11" s="146"/>
    </row>
    <row r="12" spans="1:11" ht="13.7" customHeight="1" x14ac:dyDescent="0.15">
      <c r="A12" s="13" t="s">
        <v>22</v>
      </c>
      <c r="B12" s="97">
        <f>'Strona 1'!C13-'Strona 2'!B15</f>
        <v>1740000</v>
      </c>
      <c r="C12" s="92">
        <f t="shared" ref="C12:C26" si="0">B12</f>
        <v>1740000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5">
        <v>0</v>
      </c>
      <c r="K12" s="146"/>
    </row>
    <row r="13" spans="1:11" ht="13.7" customHeight="1" x14ac:dyDescent="0.15">
      <c r="A13" s="13" t="s">
        <v>23</v>
      </c>
      <c r="B13" s="97">
        <f>'Strona 1'!C14-'Strona 2'!B16</f>
        <v>1760000</v>
      </c>
      <c r="C13" s="92">
        <f t="shared" si="0"/>
        <v>1760000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5">
        <v>0</v>
      </c>
      <c r="K13" s="146"/>
    </row>
    <row r="14" spans="1:11" ht="13.7" customHeight="1" x14ac:dyDescent="0.15">
      <c r="A14" s="13" t="s">
        <v>24</v>
      </c>
      <c r="B14" s="97">
        <f>'Strona 1'!C15-'Strona 2'!B17</f>
        <v>1700000</v>
      </c>
      <c r="C14" s="92">
        <f t="shared" si="0"/>
        <v>1700000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5">
        <v>0</v>
      </c>
      <c r="K14" s="146"/>
    </row>
    <row r="15" spans="1:11" ht="13.7" customHeight="1" x14ac:dyDescent="0.15">
      <c r="A15" s="13" t="s">
        <v>25</v>
      </c>
      <c r="B15" s="97">
        <f>'Strona 1'!C16-'Strona 2'!B18</f>
        <v>1700000</v>
      </c>
      <c r="C15" s="92">
        <f t="shared" si="0"/>
        <v>1700000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5">
        <v>0</v>
      </c>
      <c r="K15" s="146"/>
    </row>
    <row r="16" spans="1:11" ht="13.7" customHeight="1" x14ac:dyDescent="0.15">
      <c r="A16" s="13" t="s">
        <v>26</v>
      </c>
      <c r="B16" s="97">
        <f>'Strona 1'!C17-'Strona 2'!B19</f>
        <v>1700000</v>
      </c>
      <c r="C16" s="92">
        <f t="shared" si="0"/>
        <v>1700000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5">
        <v>0</v>
      </c>
      <c r="K16" s="146"/>
    </row>
    <row r="17" spans="1:11" ht="13.7" customHeight="1" x14ac:dyDescent="0.15">
      <c r="A17" s="13" t="s">
        <v>27</v>
      </c>
      <c r="B17" s="97">
        <f>'Strona 1'!C18-'Strona 2'!B20</f>
        <v>1700000</v>
      </c>
      <c r="C17" s="92">
        <f t="shared" si="0"/>
        <v>1700000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5">
        <v>0</v>
      </c>
      <c r="K17" s="146"/>
    </row>
    <row r="18" spans="1:11" ht="13.7" customHeight="1" x14ac:dyDescent="0.15">
      <c r="A18" s="13" t="s">
        <v>28</v>
      </c>
      <c r="B18" s="97">
        <f>'Strona 1'!C19-'Strona 2'!B21</f>
        <v>1700000</v>
      </c>
      <c r="C18" s="92">
        <f t="shared" si="0"/>
        <v>1700000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5">
        <v>0</v>
      </c>
      <c r="K18" s="146"/>
    </row>
    <row r="19" spans="1:11" ht="13.7" customHeight="1" x14ac:dyDescent="0.15">
      <c r="A19" s="13" t="s">
        <v>29</v>
      </c>
      <c r="B19" s="97">
        <f>'Strona 1'!C20-'Strona 2'!B22</f>
        <v>1796975</v>
      </c>
      <c r="C19" s="92">
        <f t="shared" si="0"/>
        <v>1796975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5">
        <v>0</v>
      </c>
      <c r="K19" s="146"/>
    </row>
    <row r="20" spans="1:11" ht="13.7" customHeight="1" x14ac:dyDescent="0.15">
      <c r="A20" s="13" t="s">
        <v>30</v>
      </c>
      <c r="B20" s="97">
        <f>'Strona 1'!C21-'Strona 2'!B23</f>
        <v>1220000</v>
      </c>
      <c r="C20" s="92">
        <f t="shared" si="0"/>
        <v>1220000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5">
        <v>0</v>
      </c>
      <c r="K20" s="146"/>
    </row>
    <row r="21" spans="1:11" ht="13.7" customHeight="1" x14ac:dyDescent="0.15">
      <c r="A21" s="13" t="s">
        <v>31</v>
      </c>
      <c r="B21" s="97">
        <f>'Strona 1'!C22-'Strona 2'!B24</f>
        <v>1400000</v>
      </c>
      <c r="C21" s="92">
        <f t="shared" si="0"/>
        <v>1400000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5">
        <v>0</v>
      </c>
      <c r="K21" s="146"/>
    </row>
    <row r="22" spans="1:11" ht="13.7" customHeight="1" x14ac:dyDescent="0.15">
      <c r="A22" s="13" t="s">
        <v>32</v>
      </c>
      <c r="B22" s="97">
        <f>'Strona 1'!C23-'Strona 2'!B25</f>
        <v>1585783</v>
      </c>
      <c r="C22" s="92">
        <f t="shared" si="0"/>
        <v>1585783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5">
        <v>0</v>
      </c>
      <c r="K22" s="146"/>
    </row>
    <row r="23" spans="1:11" ht="13.7" customHeight="1" x14ac:dyDescent="0.15">
      <c r="A23" s="13" t="s">
        <v>33</v>
      </c>
      <c r="B23" s="97">
        <f>'Strona 1'!C24-'Strona 2'!B26</f>
        <v>1700000</v>
      </c>
      <c r="C23" s="92">
        <f t="shared" si="0"/>
        <v>1700000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5">
        <v>0</v>
      </c>
      <c r="K23" s="146"/>
    </row>
    <row r="24" spans="1:11" ht="13.7" customHeight="1" x14ac:dyDescent="0.15">
      <c r="A24" s="13" t="s">
        <v>34</v>
      </c>
      <c r="B24" s="97">
        <f>'Strona 1'!C25-'Strona 2'!B27</f>
        <v>1700000</v>
      </c>
      <c r="C24" s="92">
        <f t="shared" si="0"/>
        <v>1700000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5">
        <v>0</v>
      </c>
      <c r="K24" s="146"/>
    </row>
    <row r="25" spans="1:11" ht="13.7" customHeight="1" x14ac:dyDescent="0.15">
      <c r="A25" s="13" t="s">
        <v>35</v>
      </c>
      <c r="B25" s="97">
        <f>'Strona 1'!C26-'Strona 2'!B28</f>
        <v>1500000</v>
      </c>
      <c r="C25" s="92">
        <f t="shared" si="0"/>
        <v>1500000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5">
        <v>0</v>
      </c>
      <c r="K25" s="146"/>
    </row>
    <row r="26" spans="1:11" ht="13.7" customHeight="1" thickBot="1" x14ac:dyDescent="0.2">
      <c r="A26" s="15" t="s">
        <v>36</v>
      </c>
      <c r="B26" s="98">
        <f>'Strona 1'!C27-'Strona 2'!B29</f>
        <v>354085.85000000149</v>
      </c>
      <c r="C26" s="98">
        <f t="shared" si="0"/>
        <v>354085.85000000149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47">
        <v>0</v>
      </c>
      <c r="K26" s="148"/>
    </row>
  </sheetData>
  <mergeCells count="29">
    <mergeCell ref="J23:K23"/>
    <mergeCell ref="J24:K24"/>
    <mergeCell ref="J25:K25"/>
    <mergeCell ref="J26:K26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3&amp;RPrzewodniczący Rady Gminy
Wiesław Szarek</oddFooter>
  </headerFooter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25"/>
  <sheetViews>
    <sheetView topLeftCell="A6" workbookViewId="0">
      <selection activeCell="H16" sqref="H16"/>
    </sheetView>
  </sheetViews>
  <sheetFormatPr defaultRowHeight="10.5" x14ac:dyDescent="0.15"/>
  <cols>
    <col min="1" max="1" width="13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 x14ac:dyDescent="0.2"/>
    <row r="3" spans="1:11" ht="21.75" customHeight="1" x14ac:dyDescent="0.15">
      <c r="A3" s="153" t="s">
        <v>177</v>
      </c>
      <c r="B3" s="149" t="s">
        <v>1</v>
      </c>
      <c r="C3" s="149"/>
      <c r="D3" s="149"/>
      <c r="E3" s="149"/>
      <c r="F3" s="114" t="s">
        <v>206</v>
      </c>
      <c r="G3" s="149" t="s">
        <v>1</v>
      </c>
      <c r="H3" s="149"/>
      <c r="I3" s="149"/>
      <c r="J3" s="149"/>
      <c r="K3" s="150"/>
    </row>
    <row r="4" spans="1:11" ht="26.25" customHeight="1" x14ac:dyDescent="0.15">
      <c r="A4" s="154"/>
      <c r="B4" s="109" t="s">
        <v>204</v>
      </c>
      <c r="C4" s="25" t="s">
        <v>2</v>
      </c>
      <c r="D4" s="109" t="s">
        <v>205</v>
      </c>
      <c r="E4" s="25" t="s">
        <v>2</v>
      </c>
      <c r="F4" s="109"/>
      <c r="G4" s="109" t="s">
        <v>207</v>
      </c>
      <c r="H4" s="151" t="s">
        <v>2</v>
      </c>
      <c r="I4" s="151"/>
      <c r="J4" s="151"/>
      <c r="K4" s="152"/>
    </row>
    <row r="5" spans="1:11" ht="24" customHeight="1" x14ac:dyDescent="0.15">
      <c r="A5" s="154"/>
      <c r="B5" s="109"/>
      <c r="C5" s="109" t="s">
        <v>201</v>
      </c>
      <c r="D5" s="109"/>
      <c r="E5" s="109" t="s">
        <v>201</v>
      </c>
      <c r="F5" s="109"/>
      <c r="G5" s="109"/>
      <c r="H5" s="109" t="s">
        <v>208</v>
      </c>
      <c r="I5" s="151" t="s">
        <v>2</v>
      </c>
      <c r="J5" s="151"/>
      <c r="K5" s="152"/>
    </row>
    <row r="6" spans="1:11" ht="109.5" customHeight="1" x14ac:dyDescent="0.15">
      <c r="A6" s="154"/>
      <c r="B6" s="109"/>
      <c r="C6" s="109"/>
      <c r="D6" s="109"/>
      <c r="E6" s="109"/>
      <c r="F6" s="109"/>
      <c r="G6" s="109"/>
      <c r="H6" s="109"/>
      <c r="I6" s="5" t="s">
        <v>209</v>
      </c>
      <c r="J6" s="109" t="s">
        <v>210</v>
      </c>
      <c r="K6" s="142"/>
    </row>
    <row r="7" spans="1:11" ht="13.7" customHeight="1" x14ac:dyDescent="0.15">
      <c r="A7" s="44" t="s">
        <v>7</v>
      </c>
      <c r="B7" s="45" t="s">
        <v>57</v>
      </c>
      <c r="C7" s="45" t="s">
        <v>58</v>
      </c>
      <c r="D7" s="45" t="s">
        <v>59</v>
      </c>
      <c r="E7" s="45" t="s">
        <v>60</v>
      </c>
      <c r="F7" s="45" t="s">
        <v>61</v>
      </c>
      <c r="G7" s="45" t="s">
        <v>62</v>
      </c>
      <c r="H7" s="45" t="s">
        <v>63</v>
      </c>
      <c r="I7" s="45" t="s">
        <v>64</v>
      </c>
      <c r="J7" s="155" t="s">
        <v>65</v>
      </c>
      <c r="K7" s="156"/>
    </row>
    <row r="8" spans="1:11" ht="13.7" customHeight="1" x14ac:dyDescent="0.15">
      <c r="A8" s="26" t="s">
        <v>19</v>
      </c>
      <c r="B8" s="29">
        <v>0</v>
      </c>
      <c r="C8" s="29">
        <v>0</v>
      </c>
      <c r="D8" s="29">
        <v>0</v>
      </c>
      <c r="E8" s="29">
        <v>0</v>
      </c>
      <c r="F8" s="29">
        <v>985986</v>
      </c>
      <c r="G8" s="29">
        <v>985986</v>
      </c>
      <c r="H8" s="29">
        <v>0</v>
      </c>
      <c r="I8" s="29">
        <v>0</v>
      </c>
      <c r="J8" s="157">
        <v>0</v>
      </c>
      <c r="K8" s="158"/>
    </row>
    <row r="9" spans="1:11" ht="13.7" customHeight="1" x14ac:dyDescent="0.15">
      <c r="A9" s="26" t="s">
        <v>20</v>
      </c>
      <c r="B9" s="29">
        <v>0</v>
      </c>
      <c r="C9" s="29">
        <v>0</v>
      </c>
      <c r="D9" s="29">
        <v>0</v>
      </c>
      <c r="E9" s="29">
        <v>0</v>
      </c>
      <c r="F9" s="29">
        <v>1180000</v>
      </c>
      <c r="G9" s="29">
        <v>1180000</v>
      </c>
      <c r="H9" s="29">
        <v>0</v>
      </c>
      <c r="I9" s="29">
        <v>0</v>
      </c>
      <c r="J9" s="157">
        <v>0</v>
      </c>
      <c r="K9" s="158"/>
    </row>
    <row r="10" spans="1:11" ht="13.7" customHeight="1" x14ac:dyDescent="0.15">
      <c r="A10" s="26" t="s">
        <v>21</v>
      </c>
      <c r="B10" s="29">
        <v>0</v>
      </c>
      <c r="C10" s="29">
        <v>0</v>
      </c>
      <c r="D10" s="29">
        <v>0</v>
      </c>
      <c r="E10" s="29">
        <v>0</v>
      </c>
      <c r="F10" s="29">
        <v>1640000</v>
      </c>
      <c r="G10" s="29">
        <v>1640000</v>
      </c>
      <c r="H10" s="29">
        <v>0</v>
      </c>
      <c r="I10" s="29">
        <v>0</v>
      </c>
      <c r="J10" s="157">
        <v>0</v>
      </c>
      <c r="K10" s="158"/>
    </row>
    <row r="11" spans="1:11" ht="13.7" customHeight="1" x14ac:dyDescent="0.15">
      <c r="A11" s="26" t="s">
        <v>22</v>
      </c>
      <c r="B11" s="29">
        <v>0</v>
      </c>
      <c r="C11" s="29">
        <v>0</v>
      </c>
      <c r="D11" s="29">
        <v>0</v>
      </c>
      <c r="E11" s="29">
        <v>0</v>
      </c>
      <c r="F11" s="29">
        <v>1740000</v>
      </c>
      <c r="G11" s="29">
        <v>1740000</v>
      </c>
      <c r="H11" s="29">
        <v>0</v>
      </c>
      <c r="I11" s="29">
        <v>0</v>
      </c>
      <c r="J11" s="157">
        <v>0</v>
      </c>
      <c r="K11" s="158"/>
    </row>
    <row r="12" spans="1:11" ht="13.7" customHeight="1" x14ac:dyDescent="0.15">
      <c r="A12" s="26" t="s">
        <v>23</v>
      </c>
      <c r="B12" s="29">
        <v>0</v>
      </c>
      <c r="C12" s="29">
        <v>0</v>
      </c>
      <c r="D12" s="29">
        <v>0</v>
      </c>
      <c r="E12" s="29">
        <v>0</v>
      </c>
      <c r="F12" s="29">
        <v>1760000</v>
      </c>
      <c r="G12" s="29">
        <v>1760000</v>
      </c>
      <c r="H12" s="29">
        <v>0</v>
      </c>
      <c r="I12" s="29">
        <v>0</v>
      </c>
      <c r="J12" s="157">
        <v>0</v>
      </c>
      <c r="K12" s="158"/>
    </row>
    <row r="13" spans="1:11" ht="13.7" customHeight="1" x14ac:dyDescent="0.15">
      <c r="A13" s="26" t="s">
        <v>24</v>
      </c>
      <c r="B13" s="29">
        <v>0</v>
      </c>
      <c r="C13" s="29">
        <v>0</v>
      </c>
      <c r="D13" s="29">
        <v>0</v>
      </c>
      <c r="E13" s="29">
        <v>0</v>
      </c>
      <c r="F13" s="29">
        <v>1700000</v>
      </c>
      <c r="G13" s="29">
        <v>1700000</v>
      </c>
      <c r="H13" s="29">
        <v>0</v>
      </c>
      <c r="I13" s="29">
        <v>0</v>
      </c>
      <c r="J13" s="157">
        <v>0</v>
      </c>
      <c r="K13" s="158"/>
    </row>
    <row r="14" spans="1:11" ht="13.7" customHeight="1" x14ac:dyDescent="0.15">
      <c r="A14" s="26" t="s">
        <v>25</v>
      </c>
      <c r="B14" s="29">
        <v>0</v>
      </c>
      <c r="C14" s="29">
        <v>0</v>
      </c>
      <c r="D14" s="29">
        <v>0</v>
      </c>
      <c r="E14" s="29">
        <v>0</v>
      </c>
      <c r="F14" s="29">
        <v>1700000</v>
      </c>
      <c r="G14" s="29">
        <v>1700000</v>
      </c>
      <c r="H14" s="29">
        <v>0</v>
      </c>
      <c r="I14" s="29">
        <v>0</v>
      </c>
      <c r="J14" s="157">
        <v>0</v>
      </c>
      <c r="K14" s="158"/>
    </row>
    <row r="15" spans="1:11" ht="13.7" customHeight="1" x14ac:dyDescent="0.15">
      <c r="A15" s="26" t="s">
        <v>26</v>
      </c>
      <c r="B15" s="29">
        <v>0</v>
      </c>
      <c r="C15" s="29">
        <v>0</v>
      </c>
      <c r="D15" s="29">
        <v>0</v>
      </c>
      <c r="E15" s="29">
        <v>0</v>
      </c>
      <c r="F15" s="29">
        <v>1700000</v>
      </c>
      <c r="G15" s="29">
        <v>1700000</v>
      </c>
      <c r="H15" s="29">
        <v>0</v>
      </c>
      <c r="I15" s="29">
        <v>0</v>
      </c>
      <c r="J15" s="157">
        <v>0</v>
      </c>
      <c r="K15" s="158"/>
    </row>
    <row r="16" spans="1:11" ht="13.7" customHeight="1" x14ac:dyDescent="0.15">
      <c r="A16" s="26" t="s">
        <v>27</v>
      </c>
      <c r="B16" s="29">
        <v>0</v>
      </c>
      <c r="C16" s="29">
        <v>0</v>
      </c>
      <c r="D16" s="29">
        <v>0</v>
      </c>
      <c r="E16" s="29">
        <v>0</v>
      </c>
      <c r="F16" s="29">
        <v>1700000</v>
      </c>
      <c r="G16" s="29">
        <v>1700000</v>
      </c>
      <c r="H16" s="29">
        <v>0</v>
      </c>
      <c r="I16" s="29">
        <v>0</v>
      </c>
      <c r="J16" s="157">
        <v>0</v>
      </c>
      <c r="K16" s="158"/>
    </row>
    <row r="17" spans="1:11" ht="13.7" customHeight="1" x14ac:dyDescent="0.15">
      <c r="A17" s="26" t="s">
        <v>28</v>
      </c>
      <c r="B17" s="29">
        <v>0</v>
      </c>
      <c r="C17" s="29">
        <v>0</v>
      </c>
      <c r="D17" s="29">
        <v>0</v>
      </c>
      <c r="E17" s="29">
        <v>0</v>
      </c>
      <c r="F17" s="29">
        <v>1700000</v>
      </c>
      <c r="G17" s="29">
        <v>1700000</v>
      </c>
      <c r="H17" s="29">
        <v>0</v>
      </c>
      <c r="I17" s="29">
        <v>0</v>
      </c>
      <c r="J17" s="157">
        <v>0</v>
      </c>
      <c r="K17" s="158"/>
    </row>
    <row r="18" spans="1:11" ht="13.7" customHeight="1" x14ac:dyDescent="0.15">
      <c r="A18" s="26" t="s">
        <v>29</v>
      </c>
      <c r="B18" s="29">
        <v>0</v>
      </c>
      <c r="C18" s="29">
        <v>0</v>
      </c>
      <c r="D18" s="29">
        <v>0</v>
      </c>
      <c r="E18" s="29">
        <v>0</v>
      </c>
      <c r="F18" s="29">
        <v>1796975</v>
      </c>
      <c r="G18" s="29">
        <v>1796975</v>
      </c>
      <c r="H18" s="29">
        <v>0</v>
      </c>
      <c r="I18" s="29">
        <v>0</v>
      </c>
      <c r="J18" s="157">
        <v>0</v>
      </c>
      <c r="K18" s="158"/>
    </row>
    <row r="19" spans="1:11" ht="13.7" customHeight="1" x14ac:dyDescent="0.15">
      <c r="A19" s="26" t="s">
        <v>30</v>
      </c>
      <c r="B19" s="29">
        <v>0</v>
      </c>
      <c r="C19" s="29">
        <v>0</v>
      </c>
      <c r="D19" s="29">
        <v>0</v>
      </c>
      <c r="E19" s="29">
        <v>0</v>
      </c>
      <c r="F19" s="29">
        <v>1220000</v>
      </c>
      <c r="G19" s="29">
        <v>1220000</v>
      </c>
      <c r="H19" s="29">
        <v>0</v>
      </c>
      <c r="I19" s="29">
        <v>0</v>
      </c>
      <c r="J19" s="157">
        <v>0</v>
      </c>
      <c r="K19" s="158"/>
    </row>
    <row r="20" spans="1:11" ht="13.7" customHeight="1" x14ac:dyDescent="0.15">
      <c r="A20" s="26" t="s">
        <v>31</v>
      </c>
      <c r="B20" s="29">
        <v>0</v>
      </c>
      <c r="C20" s="29">
        <v>0</v>
      </c>
      <c r="D20" s="29">
        <v>0</v>
      </c>
      <c r="E20" s="29">
        <v>0</v>
      </c>
      <c r="F20" s="29">
        <v>1400000</v>
      </c>
      <c r="G20" s="29">
        <v>1400000</v>
      </c>
      <c r="H20" s="29">
        <v>0</v>
      </c>
      <c r="I20" s="29">
        <v>0</v>
      </c>
      <c r="J20" s="157">
        <v>0</v>
      </c>
      <c r="K20" s="158"/>
    </row>
    <row r="21" spans="1:11" ht="13.7" customHeight="1" x14ac:dyDescent="0.15">
      <c r="A21" s="26" t="s">
        <v>32</v>
      </c>
      <c r="B21" s="29">
        <v>0</v>
      </c>
      <c r="C21" s="29">
        <v>0</v>
      </c>
      <c r="D21" s="29">
        <v>0</v>
      </c>
      <c r="E21" s="29">
        <v>0</v>
      </c>
      <c r="F21" s="29">
        <v>1585783</v>
      </c>
      <c r="G21" s="29">
        <v>1585783</v>
      </c>
      <c r="H21" s="29">
        <v>0</v>
      </c>
      <c r="I21" s="29">
        <v>0</v>
      </c>
      <c r="J21" s="157">
        <v>0</v>
      </c>
      <c r="K21" s="158"/>
    </row>
    <row r="22" spans="1:11" ht="13.7" customHeight="1" x14ac:dyDescent="0.15">
      <c r="A22" s="26" t="s">
        <v>33</v>
      </c>
      <c r="B22" s="29">
        <v>0</v>
      </c>
      <c r="C22" s="29">
        <v>0</v>
      </c>
      <c r="D22" s="29">
        <v>0</v>
      </c>
      <c r="E22" s="29">
        <v>0</v>
      </c>
      <c r="F22" s="29">
        <v>1700000</v>
      </c>
      <c r="G22" s="29">
        <v>1700000</v>
      </c>
      <c r="H22" s="29">
        <v>0</v>
      </c>
      <c r="I22" s="29">
        <v>0</v>
      </c>
      <c r="J22" s="157">
        <v>0</v>
      </c>
      <c r="K22" s="158"/>
    </row>
    <row r="23" spans="1:11" ht="13.7" customHeight="1" x14ac:dyDescent="0.15">
      <c r="A23" s="26" t="s">
        <v>34</v>
      </c>
      <c r="B23" s="29">
        <v>0</v>
      </c>
      <c r="C23" s="29">
        <v>0</v>
      </c>
      <c r="D23" s="29">
        <v>0</v>
      </c>
      <c r="E23" s="29">
        <v>0</v>
      </c>
      <c r="F23" s="29">
        <v>1700000</v>
      </c>
      <c r="G23" s="29">
        <v>1700000</v>
      </c>
      <c r="H23" s="29">
        <v>0</v>
      </c>
      <c r="I23" s="29">
        <v>0</v>
      </c>
      <c r="J23" s="157">
        <v>0</v>
      </c>
      <c r="K23" s="158"/>
    </row>
    <row r="24" spans="1:11" ht="13.7" customHeight="1" x14ac:dyDescent="0.15">
      <c r="A24" s="27" t="s">
        <v>35</v>
      </c>
      <c r="B24" s="30">
        <v>0</v>
      </c>
      <c r="C24" s="30">
        <v>0</v>
      </c>
      <c r="D24" s="30">
        <v>0</v>
      </c>
      <c r="E24" s="30">
        <v>0</v>
      </c>
      <c r="F24" s="30">
        <v>1700000</v>
      </c>
      <c r="G24" s="30">
        <v>1700000</v>
      </c>
      <c r="H24" s="30">
        <v>0</v>
      </c>
      <c r="I24" s="30">
        <v>0</v>
      </c>
      <c r="J24" s="159">
        <v>0</v>
      </c>
      <c r="K24" s="160"/>
    </row>
    <row r="25" spans="1:11" ht="13.7" customHeight="1" thickBot="1" x14ac:dyDescent="0.2">
      <c r="A25" s="28" t="s">
        <v>36</v>
      </c>
      <c r="B25" s="31">
        <v>0</v>
      </c>
      <c r="C25" s="31">
        <v>0</v>
      </c>
      <c r="D25" s="31">
        <v>0</v>
      </c>
      <c r="E25" s="31">
        <v>0</v>
      </c>
      <c r="F25" s="31">
        <v>354085.85</v>
      </c>
      <c r="G25" s="31">
        <v>354085.85</v>
      </c>
      <c r="H25" s="31">
        <v>0</v>
      </c>
      <c r="I25" s="31">
        <v>0</v>
      </c>
      <c r="J25" s="161">
        <v>0</v>
      </c>
      <c r="K25" s="162"/>
    </row>
  </sheetData>
  <mergeCells count="32">
    <mergeCell ref="J22:K22"/>
    <mergeCell ref="J23:K23"/>
    <mergeCell ref="J24:K24"/>
    <mergeCell ref="J25:K25"/>
    <mergeCell ref="J17:K17"/>
    <mergeCell ref="J18:K18"/>
    <mergeCell ref="J19:K19"/>
    <mergeCell ref="J20:K20"/>
    <mergeCell ref="J21:K21"/>
    <mergeCell ref="J12:K12"/>
    <mergeCell ref="J13:K13"/>
    <mergeCell ref="J14:K14"/>
    <mergeCell ref="J15:K15"/>
    <mergeCell ref="J16:K16"/>
    <mergeCell ref="J7:K7"/>
    <mergeCell ref="J8:K8"/>
    <mergeCell ref="J9:K9"/>
    <mergeCell ref="J10:K10"/>
    <mergeCell ref="J11:K11"/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
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26"/>
  <sheetViews>
    <sheetView topLeftCell="C8" zoomScale="130" zoomScaleNormal="130" workbookViewId="0">
      <selection activeCell="L22" sqref="L22"/>
    </sheetView>
  </sheetViews>
  <sheetFormatPr defaultRowHeight="10.5" x14ac:dyDescent="0.15"/>
  <cols>
    <col min="1" max="1" width="11" customWidth="1"/>
    <col min="2" max="2" width="17.6640625" customWidth="1"/>
    <col min="3" max="3" width="17.33203125" customWidth="1"/>
    <col min="4" max="4" width="17.1640625" customWidth="1"/>
    <col min="5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 x14ac:dyDescent="0.2"/>
    <row r="4" spans="1:11" ht="24.75" customHeight="1" x14ac:dyDescent="0.15">
      <c r="A4" s="169" t="s">
        <v>177</v>
      </c>
      <c r="B4" s="171" t="s">
        <v>66</v>
      </c>
      <c r="C4" s="171"/>
      <c r="D4" s="171"/>
      <c r="E4" s="171"/>
      <c r="F4" s="171"/>
      <c r="G4" s="114" t="s">
        <v>216</v>
      </c>
      <c r="H4" s="34" t="s">
        <v>2</v>
      </c>
      <c r="I4" s="163" t="s">
        <v>67</v>
      </c>
      <c r="J4" s="163"/>
      <c r="K4" s="164"/>
    </row>
    <row r="5" spans="1:11" ht="26.25" customHeight="1" x14ac:dyDescent="0.15">
      <c r="A5" s="170"/>
      <c r="B5" s="165" t="s">
        <v>68</v>
      </c>
      <c r="C5" s="165"/>
      <c r="D5" s="165"/>
      <c r="E5" s="165"/>
      <c r="F5" s="109" t="s">
        <v>215</v>
      </c>
      <c r="G5" s="109"/>
      <c r="H5" s="109" t="s">
        <v>217</v>
      </c>
      <c r="I5" s="109" t="s">
        <v>218</v>
      </c>
      <c r="J5" s="167" t="s">
        <v>219</v>
      </c>
      <c r="K5" s="168"/>
    </row>
    <row r="6" spans="1:11" ht="24.75" customHeight="1" x14ac:dyDescent="0.15">
      <c r="A6" s="170"/>
      <c r="B6" s="109" t="s">
        <v>211</v>
      </c>
      <c r="C6" s="166" t="s">
        <v>1</v>
      </c>
      <c r="D6" s="166"/>
      <c r="E6" s="166"/>
      <c r="F6" s="109"/>
      <c r="G6" s="109"/>
      <c r="H6" s="109"/>
      <c r="I6" s="109"/>
      <c r="J6" s="167"/>
      <c r="K6" s="168"/>
    </row>
    <row r="7" spans="1:11" ht="93.75" customHeight="1" x14ac:dyDescent="0.15">
      <c r="A7" s="170"/>
      <c r="B7" s="109"/>
      <c r="C7" s="5" t="s">
        <v>212</v>
      </c>
      <c r="D7" s="5" t="s">
        <v>213</v>
      </c>
      <c r="E7" s="5" t="s">
        <v>214</v>
      </c>
      <c r="F7" s="109"/>
      <c r="G7" s="109"/>
      <c r="H7" s="109"/>
      <c r="I7" s="109"/>
      <c r="J7" s="167"/>
      <c r="K7" s="168"/>
    </row>
    <row r="8" spans="1:11" ht="13.7" customHeight="1" x14ac:dyDescent="0.15">
      <c r="A8" s="39" t="s">
        <v>7</v>
      </c>
      <c r="B8" s="40" t="s">
        <v>69</v>
      </c>
      <c r="C8" s="40" t="s">
        <v>70</v>
      </c>
      <c r="D8" s="40" t="s">
        <v>71</v>
      </c>
      <c r="E8" s="40" t="s">
        <v>72</v>
      </c>
      <c r="F8" s="40" t="s">
        <v>73</v>
      </c>
      <c r="G8" s="40" t="s">
        <v>74</v>
      </c>
      <c r="H8" s="40" t="s">
        <v>75</v>
      </c>
      <c r="I8" s="40" t="s">
        <v>76</v>
      </c>
      <c r="J8" s="172" t="s">
        <v>77</v>
      </c>
      <c r="K8" s="173"/>
    </row>
    <row r="9" spans="1:11" ht="13.7" customHeight="1" x14ac:dyDescent="0.15">
      <c r="A9" s="35" t="s">
        <v>19</v>
      </c>
      <c r="B9" s="41" t="s">
        <v>78</v>
      </c>
      <c r="C9" s="41" t="s">
        <v>78</v>
      </c>
      <c r="D9" s="42">
        <v>0</v>
      </c>
      <c r="E9" s="42">
        <v>0</v>
      </c>
      <c r="F9" s="42">
        <v>0</v>
      </c>
      <c r="G9" s="42">
        <v>21688123.850000001</v>
      </c>
      <c r="H9" s="42">
        <v>0</v>
      </c>
      <c r="I9" s="42">
        <f>'Strona 1'!D10-'Strona 2'!C12</f>
        <v>947760.0700000003</v>
      </c>
      <c r="J9" s="174">
        <f>'Strona 1'!D10+'Strona 3'!I9-'Strona 2'!C12</f>
        <v>947760.0700000003</v>
      </c>
      <c r="K9" s="175"/>
    </row>
    <row r="10" spans="1:11" ht="13.7" customHeight="1" x14ac:dyDescent="0.15">
      <c r="A10" s="35" t="s">
        <v>20</v>
      </c>
      <c r="B10" s="32" t="s">
        <v>79</v>
      </c>
      <c r="C10" s="32" t="s">
        <v>79</v>
      </c>
      <c r="D10" s="33" t="s">
        <v>79</v>
      </c>
      <c r="E10" s="33" t="s">
        <v>79</v>
      </c>
      <c r="F10" s="42">
        <v>0</v>
      </c>
      <c r="G10" s="42">
        <v>24165063.850000001</v>
      </c>
      <c r="H10" s="42">
        <v>0</v>
      </c>
      <c r="I10" s="99">
        <f>'Strona 1'!D11-'Strona 2'!C13</f>
        <v>1800000</v>
      </c>
      <c r="J10" s="174">
        <f>'Strona 1'!D11+'Strona 3'!I10-'Strona 2'!C13</f>
        <v>1800000</v>
      </c>
      <c r="K10" s="175"/>
    </row>
    <row r="11" spans="1:11" ht="13.7" customHeight="1" x14ac:dyDescent="0.15">
      <c r="A11" s="35" t="s">
        <v>21</v>
      </c>
      <c r="B11" s="32" t="s">
        <v>79</v>
      </c>
      <c r="C11" s="32" t="s">
        <v>79</v>
      </c>
      <c r="D11" s="33" t="s">
        <v>79</v>
      </c>
      <c r="E11" s="33" t="s">
        <v>79</v>
      </c>
      <c r="F11" s="42">
        <v>0</v>
      </c>
      <c r="G11" s="42">
        <v>23456843.850000001</v>
      </c>
      <c r="H11" s="42">
        <v>0</v>
      </c>
      <c r="I11" s="99">
        <f>'Strona 1'!D12-'Strona 2'!C14</f>
        <v>2300000</v>
      </c>
      <c r="J11" s="174">
        <f>'Strona 1'!D12+'Strona 3'!I11-'Strona 2'!C14</f>
        <v>2300000</v>
      </c>
      <c r="K11" s="175"/>
    </row>
    <row r="12" spans="1:11" ht="13.7" customHeight="1" x14ac:dyDescent="0.15">
      <c r="A12" s="35" t="s">
        <v>22</v>
      </c>
      <c r="B12" s="32" t="s">
        <v>79</v>
      </c>
      <c r="C12" s="32" t="s">
        <v>79</v>
      </c>
      <c r="D12" s="33" t="s">
        <v>79</v>
      </c>
      <c r="E12" s="33" t="s">
        <v>79</v>
      </c>
      <c r="F12" s="42">
        <v>0</v>
      </c>
      <c r="G12" s="42">
        <v>21716843.850000001</v>
      </c>
      <c r="H12" s="42">
        <v>0</v>
      </c>
      <c r="I12" s="99">
        <f>'Strona 1'!D13-'Strona 2'!C15</f>
        <v>2500000</v>
      </c>
      <c r="J12" s="174">
        <f>'Strona 1'!D13+'Strona 3'!I12-'Strona 2'!C15</f>
        <v>2500000</v>
      </c>
      <c r="K12" s="175"/>
    </row>
    <row r="13" spans="1:11" ht="13.7" customHeight="1" x14ac:dyDescent="0.15">
      <c r="A13" s="35" t="s">
        <v>23</v>
      </c>
      <c r="B13" s="32" t="s">
        <v>79</v>
      </c>
      <c r="C13" s="32" t="s">
        <v>79</v>
      </c>
      <c r="D13" s="33" t="s">
        <v>79</v>
      </c>
      <c r="E13" s="33" t="s">
        <v>79</v>
      </c>
      <c r="F13" s="42">
        <v>0</v>
      </c>
      <c r="G13" s="42">
        <f>G12-'Strona 4'!F12</f>
        <v>19956843.850000001</v>
      </c>
      <c r="H13" s="42">
        <v>0</v>
      </c>
      <c r="I13" s="99">
        <f>'Strona 1'!D14-'Strona 2'!C16</f>
        <v>2600000</v>
      </c>
      <c r="J13" s="174">
        <f>'Strona 1'!D14+'Strona 3'!I13-'Strona 2'!C16</f>
        <v>2600000</v>
      </c>
      <c r="K13" s="175"/>
    </row>
    <row r="14" spans="1:11" ht="13.7" customHeight="1" x14ac:dyDescent="0.15">
      <c r="A14" s="35" t="s">
        <v>24</v>
      </c>
      <c r="B14" s="32" t="s">
        <v>79</v>
      </c>
      <c r="C14" s="32" t="s">
        <v>79</v>
      </c>
      <c r="D14" s="33" t="s">
        <v>79</v>
      </c>
      <c r="E14" s="33" t="s">
        <v>79</v>
      </c>
      <c r="F14" s="42">
        <v>0</v>
      </c>
      <c r="G14" s="99">
        <f>G13-'Strona 4'!F13</f>
        <v>18256843.850000001</v>
      </c>
      <c r="H14" s="42">
        <v>0</v>
      </c>
      <c r="I14" s="99">
        <f>'Strona 1'!D15-'Strona 2'!C17</f>
        <v>2280000</v>
      </c>
      <c r="J14" s="174">
        <f>'Strona 1'!D15+'Strona 3'!I14-'Strona 2'!C17</f>
        <v>2280000</v>
      </c>
      <c r="K14" s="175"/>
    </row>
    <row r="15" spans="1:11" ht="13.7" customHeight="1" x14ac:dyDescent="0.15">
      <c r="A15" s="35" t="s">
        <v>25</v>
      </c>
      <c r="B15" s="32" t="s">
        <v>79</v>
      </c>
      <c r="C15" s="32" t="s">
        <v>79</v>
      </c>
      <c r="D15" s="33" t="s">
        <v>79</v>
      </c>
      <c r="E15" s="33" t="s">
        <v>79</v>
      </c>
      <c r="F15" s="42">
        <v>0</v>
      </c>
      <c r="G15" s="99">
        <f>G14-'Strona 4'!F14</f>
        <v>16556843.850000001</v>
      </c>
      <c r="H15" s="42">
        <v>0</v>
      </c>
      <c r="I15" s="99">
        <f>'Strona 1'!D16-'Strona 2'!C18</f>
        <v>2150000</v>
      </c>
      <c r="J15" s="174">
        <f>'Strona 1'!D16+'Strona 3'!I15-'Strona 2'!C18</f>
        <v>2150000</v>
      </c>
      <c r="K15" s="175"/>
    </row>
    <row r="16" spans="1:11" ht="13.7" customHeight="1" x14ac:dyDescent="0.15">
      <c r="A16" s="35" t="s">
        <v>26</v>
      </c>
      <c r="B16" s="32" t="s">
        <v>79</v>
      </c>
      <c r="C16" s="32" t="s">
        <v>79</v>
      </c>
      <c r="D16" s="33" t="s">
        <v>79</v>
      </c>
      <c r="E16" s="33" t="s">
        <v>79</v>
      </c>
      <c r="F16" s="42">
        <v>0</v>
      </c>
      <c r="G16" s="99">
        <f>G15-'Strona 4'!F15</f>
        <v>14856843.850000001</v>
      </c>
      <c r="H16" s="42">
        <v>0</v>
      </c>
      <c r="I16" s="99">
        <f>'Strona 1'!D17-'Strona 2'!C19</f>
        <v>2328000</v>
      </c>
      <c r="J16" s="174">
        <f>'Strona 1'!D17+'Strona 3'!I16-'Strona 2'!C19</f>
        <v>2328000</v>
      </c>
      <c r="K16" s="175"/>
    </row>
    <row r="17" spans="1:11" ht="13.7" customHeight="1" x14ac:dyDescent="0.15">
      <c r="A17" s="35" t="s">
        <v>27</v>
      </c>
      <c r="B17" s="32" t="s">
        <v>79</v>
      </c>
      <c r="C17" s="32" t="s">
        <v>79</v>
      </c>
      <c r="D17" s="33" t="s">
        <v>79</v>
      </c>
      <c r="E17" s="33" t="s">
        <v>79</v>
      </c>
      <c r="F17" s="42">
        <v>0</v>
      </c>
      <c r="G17" s="99">
        <f>G16-'Strona 4'!F16</f>
        <v>13156843.850000001</v>
      </c>
      <c r="H17" s="42">
        <v>0</v>
      </c>
      <c r="I17" s="99">
        <f>'Strona 1'!D18-'Strona 2'!C20</f>
        <v>2370000</v>
      </c>
      <c r="J17" s="174">
        <f>'Strona 1'!D18+'Strona 3'!I17-'Strona 2'!C20</f>
        <v>2370000</v>
      </c>
      <c r="K17" s="175"/>
    </row>
    <row r="18" spans="1:11" ht="13.7" customHeight="1" x14ac:dyDescent="0.15">
      <c r="A18" s="35" t="s">
        <v>28</v>
      </c>
      <c r="B18" s="32" t="s">
        <v>79</v>
      </c>
      <c r="C18" s="32" t="s">
        <v>79</v>
      </c>
      <c r="D18" s="33" t="s">
        <v>79</v>
      </c>
      <c r="E18" s="33" t="s">
        <v>79</v>
      </c>
      <c r="F18" s="42">
        <v>0</v>
      </c>
      <c r="G18" s="99">
        <f>G17-'Strona 4'!F17</f>
        <v>11456843.850000001</v>
      </c>
      <c r="H18" s="42">
        <v>0</v>
      </c>
      <c r="I18" s="99">
        <f>'Strona 1'!D19-'Strona 2'!C21</f>
        <v>2450000</v>
      </c>
      <c r="J18" s="174">
        <f>'Strona 1'!D19+'Strona 3'!I18-'Strona 2'!C21</f>
        <v>2450000</v>
      </c>
      <c r="K18" s="175"/>
    </row>
    <row r="19" spans="1:11" ht="13.7" customHeight="1" x14ac:dyDescent="0.15">
      <c r="A19" s="35" t="s">
        <v>29</v>
      </c>
      <c r="B19" s="32" t="s">
        <v>79</v>
      </c>
      <c r="C19" s="32" t="s">
        <v>79</v>
      </c>
      <c r="D19" s="33" t="s">
        <v>79</v>
      </c>
      <c r="E19" s="33" t="s">
        <v>79</v>
      </c>
      <c r="F19" s="42">
        <v>0</v>
      </c>
      <c r="G19" s="99">
        <f>G18-'Strona 4'!F18</f>
        <v>9659868.8500000015</v>
      </c>
      <c r="H19" s="42">
        <v>0</v>
      </c>
      <c r="I19" s="99">
        <f>'Strona 1'!D20-'Strona 2'!C22</f>
        <v>2470000</v>
      </c>
      <c r="J19" s="174">
        <f>'Strona 1'!D20+'Strona 3'!I19-'Strona 2'!C22</f>
        <v>2470000</v>
      </c>
      <c r="K19" s="175"/>
    </row>
    <row r="20" spans="1:11" ht="13.7" customHeight="1" x14ac:dyDescent="0.15">
      <c r="A20" s="35" t="s">
        <v>30</v>
      </c>
      <c r="B20" s="32" t="s">
        <v>79</v>
      </c>
      <c r="C20" s="32" t="s">
        <v>79</v>
      </c>
      <c r="D20" s="33" t="s">
        <v>79</v>
      </c>
      <c r="E20" s="33" t="s">
        <v>79</v>
      </c>
      <c r="F20" s="42">
        <v>0</v>
      </c>
      <c r="G20" s="99">
        <f>G19-'Strona 4'!F19</f>
        <v>8439868.8500000015</v>
      </c>
      <c r="H20" s="42">
        <v>0</v>
      </c>
      <c r="I20" s="99">
        <f>'Strona 1'!D21-'Strona 2'!C23</f>
        <v>2500000</v>
      </c>
      <c r="J20" s="174">
        <f>'Strona 1'!D21+'Strona 3'!I20-'Strona 2'!C23</f>
        <v>2500000</v>
      </c>
      <c r="K20" s="175"/>
    </row>
    <row r="21" spans="1:11" ht="13.7" customHeight="1" x14ac:dyDescent="0.15">
      <c r="A21" s="35" t="s">
        <v>31</v>
      </c>
      <c r="B21" s="32" t="s">
        <v>79</v>
      </c>
      <c r="C21" s="32" t="s">
        <v>79</v>
      </c>
      <c r="D21" s="33" t="s">
        <v>79</v>
      </c>
      <c r="E21" s="33" t="s">
        <v>79</v>
      </c>
      <c r="F21" s="42">
        <v>0</v>
      </c>
      <c r="G21" s="99">
        <f>G20-'Strona 4'!F20</f>
        <v>7039868.8500000015</v>
      </c>
      <c r="H21" s="42">
        <v>0</v>
      </c>
      <c r="I21" s="99">
        <f>'Strona 1'!D22-'Strona 2'!C24</f>
        <v>2710000</v>
      </c>
      <c r="J21" s="174">
        <f>'Strona 1'!D22+'Strona 3'!I21-'Strona 2'!C24</f>
        <v>2710000</v>
      </c>
      <c r="K21" s="175"/>
    </row>
    <row r="22" spans="1:11" ht="13.7" customHeight="1" x14ac:dyDescent="0.15">
      <c r="A22" s="35" t="s">
        <v>32</v>
      </c>
      <c r="B22" s="32" t="s">
        <v>79</v>
      </c>
      <c r="C22" s="32" t="s">
        <v>79</v>
      </c>
      <c r="D22" s="33" t="s">
        <v>79</v>
      </c>
      <c r="E22" s="33" t="s">
        <v>79</v>
      </c>
      <c r="F22" s="42">
        <v>0</v>
      </c>
      <c r="G22" s="99">
        <f>G21-'Strona 4'!F21</f>
        <v>5454085.8500000015</v>
      </c>
      <c r="H22" s="42">
        <v>0</v>
      </c>
      <c r="I22" s="99">
        <f>'Strona 1'!D23-'Strona 2'!C25</f>
        <v>3050000</v>
      </c>
      <c r="J22" s="174">
        <f>'Strona 1'!D23+'Strona 3'!I22-'Strona 2'!C25</f>
        <v>3050000</v>
      </c>
      <c r="K22" s="175"/>
    </row>
    <row r="23" spans="1:11" ht="13.7" customHeight="1" x14ac:dyDescent="0.15">
      <c r="A23" s="35" t="s">
        <v>33</v>
      </c>
      <c r="B23" s="32" t="s">
        <v>79</v>
      </c>
      <c r="C23" s="32" t="s">
        <v>79</v>
      </c>
      <c r="D23" s="33" t="s">
        <v>79</v>
      </c>
      <c r="E23" s="33" t="s">
        <v>79</v>
      </c>
      <c r="F23" s="42">
        <v>0</v>
      </c>
      <c r="G23" s="99">
        <f>G22-'Strona 4'!F22</f>
        <v>3754085.8500000015</v>
      </c>
      <c r="H23" s="42">
        <v>0</v>
      </c>
      <c r="I23" s="99">
        <f>'Strona 1'!D24-'Strona 2'!C26</f>
        <v>3150000</v>
      </c>
      <c r="J23" s="174">
        <f>'Strona 1'!D24+'Strona 3'!I23-'Strona 2'!C26</f>
        <v>3150000</v>
      </c>
      <c r="K23" s="175"/>
    </row>
    <row r="24" spans="1:11" ht="13.7" customHeight="1" x14ac:dyDescent="0.15">
      <c r="A24" s="35" t="s">
        <v>34</v>
      </c>
      <c r="B24" s="32" t="s">
        <v>79</v>
      </c>
      <c r="C24" s="32" t="s">
        <v>79</v>
      </c>
      <c r="D24" s="33" t="s">
        <v>79</v>
      </c>
      <c r="E24" s="33" t="s">
        <v>79</v>
      </c>
      <c r="F24" s="42">
        <v>0</v>
      </c>
      <c r="G24" s="99">
        <f>G23-'Strona 4'!F23</f>
        <v>2054085.8500000015</v>
      </c>
      <c r="H24" s="42">
        <v>0</v>
      </c>
      <c r="I24" s="99">
        <f>'Strona 1'!D25-'Strona 2'!C27</f>
        <v>3150000</v>
      </c>
      <c r="J24" s="174">
        <f>'Strona 1'!D25+'Strona 3'!I24-'Strona 2'!C27</f>
        <v>3150000</v>
      </c>
      <c r="K24" s="175"/>
    </row>
    <row r="25" spans="1:11" ht="13.7" customHeight="1" x14ac:dyDescent="0.15">
      <c r="A25" s="35" t="s">
        <v>35</v>
      </c>
      <c r="B25" s="32" t="s">
        <v>79</v>
      </c>
      <c r="C25" s="32" t="s">
        <v>79</v>
      </c>
      <c r="D25" s="33" t="s">
        <v>79</v>
      </c>
      <c r="E25" s="33" t="s">
        <v>79</v>
      </c>
      <c r="F25" s="42">
        <v>0</v>
      </c>
      <c r="G25" s="99">
        <f>G24-'Strona 4'!F24</f>
        <v>354085.85000000149</v>
      </c>
      <c r="H25" s="42">
        <v>0</v>
      </c>
      <c r="I25" s="99">
        <f>'Strona 1'!D26-'Strona 2'!C28</f>
        <v>2950000</v>
      </c>
      <c r="J25" s="174">
        <f>'Strona 1'!D26+'Strona 3'!I25-'Strona 2'!C28</f>
        <v>2950000</v>
      </c>
      <c r="K25" s="175"/>
    </row>
    <row r="26" spans="1:11" ht="13.7" customHeight="1" thickBot="1" x14ac:dyDescent="0.2">
      <c r="A26" s="36" t="s">
        <v>36</v>
      </c>
      <c r="B26" s="37" t="s">
        <v>79</v>
      </c>
      <c r="C26" s="37" t="s">
        <v>79</v>
      </c>
      <c r="D26" s="38" t="s">
        <v>79</v>
      </c>
      <c r="E26" s="38" t="s">
        <v>79</v>
      </c>
      <c r="F26" s="43">
        <v>0</v>
      </c>
      <c r="G26" s="101">
        <f>G25-'Strona 4'!F25</f>
        <v>1.5133991837501526E-9</v>
      </c>
      <c r="H26" s="43">
        <v>0</v>
      </c>
      <c r="I26" s="101">
        <f>'Strona 1'!D27-'Strona 2'!C29</f>
        <v>3150000</v>
      </c>
      <c r="J26" s="176">
        <f>'Strona 1'!D27+'Strona 3'!I26-'Strona 2'!C29</f>
        <v>3150000</v>
      </c>
      <c r="K26" s="177"/>
    </row>
  </sheetData>
  <mergeCells count="30">
    <mergeCell ref="J23:K23"/>
    <mergeCell ref="J24:K24"/>
    <mergeCell ref="J25:K25"/>
    <mergeCell ref="J26:K26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A4:A7"/>
    <mergeCell ref="B6:B7"/>
    <mergeCell ref="F5:F7"/>
    <mergeCell ref="G4:G7"/>
    <mergeCell ref="H5:H7"/>
    <mergeCell ref="B4:F4"/>
    <mergeCell ref="I4:K4"/>
    <mergeCell ref="B5:E5"/>
    <mergeCell ref="C6:E6"/>
    <mergeCell ref="J5:K7"/>
    <mergeCell ref="I5:I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5&amp;RPrzewodniczący Rady Gminy
Wiesław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3"/>
  <sheetViews>
    <sheetView topLeftCell="A4" workbookViewId="0">
      <selection activeCell="F22" sqref="F22"/>
    </sheetView>
  </sheetViews>
  <sheetFormatPr defaultRowHeight="10.5" x14ac:dyDescent="0.15"/>
  <cols>
    <col min="1" max="1" width="13.5" customWidth="1"/>
    <col min="2" max="2" width="26.664062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 x14ac:dyDescent="0.2"/>
    <row r="2" spans="1:8" ht="18" customHeight="1" x14ac:dyDescent="0.15">
      <c r="A2" s="180" t="s">
        <v>177</v>
      </c>
      <c r="B2" s="178" t="s">
        <v>80</v>
      </c>
      <c r="C2" s="178"/>
      <c r="D2" s="178"/>
      <c r="E2" s="178"/>
      <c r="F2" s="178"/>
      <c r="G2" s="178"/>
      <c r="H2" s="179"/>
    </row>
    <row r="3" spans="1:8" ht="201" customHeight="1" x14ac:dyDescent="0.15">
      <c r="A3" s="181"/>
      <c r="B3" s="63" t="s">
        <v>220</v>
      </c>
      <c r="C3" s="182" t="s">
        <v>221</v>
      </c>
      <c r="D3" s="182"/>
      <c r="E3" s="63" t="s">
        <v>222</v>
      </c>
      <c r="F3" s="63" t="s">
        <v>223</v>
      </c>
      <c r="G3" s="63" t="s">
        <v>224</v>
      </c>
      <c r="H3" s="64" t="s">
        <v>225</v>
      </c>
    </row>
    <row r="4" spans="1:8" ht="13.7" customHeight="1" x14ac:dyDescent="0.15">
      <c r="A4" s="60" t="s">
        <v>7</v>
      </c>
      <c r="B4" s="58" t="s">
        <v>81</v>
      </c>
      <c r="C4" s="183" t="s">
        <v>82</v>
      </c>
      <c r="D4" s="183"/>
      <c r="E4" s="52" t="s">
        <v>83</v>
      </c>
      <c r="F4" s="52" t="s">
        <v>84</v>
      </c>
      <c r="G4" s="52" t="s">
        <v>85</v>
      </c>
      <c r="H4" s="53" t="s">
        <v>86</v>
      </c>
    </row>
    <row r="5" spans="1:8" ht="13.7" customHeight="1" x14ac:dyDescent="0.15">
      <c r="A5" s="61" t="s">
        <v>19</v>
      </c>
      <c r="B5" s="91">
        <v>7.0499999999999993E-2</v>
      </c>
      <c r="C5" s="89">
        <v>9.0399999999999994E-2</v>
      </c>
      <c r="D5" s="89">
        <v>0.10539999999999999</v>
      </c>
      <c r="E5" s="89" t="s">
        <v>87</v>
      </c>
      <c r="F5" s="89">
        <v>0.1229</v>
      </c>
      <c r="G5" s="54" t="s">
        <v>88</v>
      </c>
      <c r="H5" s="55" t="s">
        <v>88</v>
      </c>
    </row>
    <row r="6" spans="1:8" ht="13.7" customHeight="1" x14ac:dyDescent="0.15">
      <c r="A6" s="61" t="s">
        <v>20</v>
      </c>
      <c r="B6" s="59" t="s">
        <v>89</v>
      </c>
      <c r="C6" s="89" t="s">
        <v>90</v>
      </c>
      <c r="D6" s="89">
        <v>0.123</v>
      </c>
      <c r="E6" s="89">
        <v>0.1236</v>
      </c>
      <c r="F6" s="89">
        <v>0.13070000000000001</v>
      </c>
      <c r="G6" s="54" t="s">
        <v>88</v>
      </c>
      <c r="H6" s="55" t="s">
        <v>88</v>
      </c>
    </row>
    <row r="7" spans="1:8" ht="13.7" customHeight="1" x14ac:dyDescent="0.15">
      <c r="A7" s="61" t="s">
        <v>21</v>
      </c>
      <c r="B7" s="59" t="s">
        <v>92</v>
      </c>
      <c r="C7" s="89" t="s">
        <v>93</v>
      </c>
      <c r="D7" s="89">
        <v>0.12970000000000001</v>
      </c>
      <c r="E7" s="89">
        <v>0.105</v>
      </c>
      <c r="F7" s="89">
        <v>0.122</v>
      </c>
      <c r="G7" s="54" t="s">
        <v>88</v>
      </c>
      <c r="H7" s="55" t="s">
        <v>88</v>
      </c>
    </row>
    <row r="8" spans="1:8" ht="13.7" customHeight="1" x14ac:dyDescent="0.15">
      <c r="A8" s="61" t="s">
        <v>22</v>
      </c>
      <c r="B8" s="59" t="s">
        <v>94</v>
      </c>
      <c r="C8" s="89" t="s">
        <v>95</v>
      </c>
      <c r="D8" s="89">
        <v>0.13639999999999999</v>
      </c>
      <c r="E8" s="89">
        <v>0.11940000000000001</v>
      </c>
      <c r="F8" s="89">
        <v>0.11940000000000001</v>
      </c>
      <c r="G8" s="54" t="s">
        <v>88</v>
      </c>
      <c r="H8" s="55" t="s">
        <v>88</v>
      </c>
    </row>
    <row r="9" spans="1:8" ht="13.7" customHeight="1" x14ac:dyDescent="0.15">
      <c r="A9" s="61" t="s">
        <v>23</v>
      </c>
      <c r="B9" s="59" t="s">
        <v>96</v>
      </c>
      <c r="C9" s="89" t="s">
        <v>97</v>
      </c>
      <c r="D9" s="89">
        <v>0.1115</v>
      </c>
      <c r="E9" s="89">
        <v>0.12970000000000001</v>
      </c>
      <c r="F9" s="89">
        <v>0.12970000000000001</v>
      </c>
      <c r="G9" s="54" t="s">
        <v>88</v>
      </c>
      <c r="H9" s="55" t="s">
        <v>88</v>
      </c>
    </row>
    <row r="10" spans="1:8" ht="13.7" customHeight="1" x14ac:dyDescent="0.15">
      <c r="A10" s="61" t="s">
        <v>24</v>
      </c>
      <c r="B10" s="59" t="s">
        <v>98</v>
      </c>
      <c r="C10" s="89" t="s">
        <v>99</v>
      </c>
      <c r="D10" s="54" t="s">
        <v>79</v>
      </c>
      <c r="E10" s="89">
        <v>0.12590000000000001</v>
      </c>
      <c r="F10" s="89">
        <v>0.12590000000000001</v>
      </c>
      <c r="G10" s="54" t="s">
        <v>88</v>
      </c>
      <c r="H10" s="55" t="s">
        <v>88</v>
      </c>
    </row>
    <row r="11" spans="1:8" ht="13.7" customHeight="1" x14ac:dyDescent="0.15">
      <c r="A11" s="61" t="s">
        <v>25</v>
      </c>
      <c r="B11" s="59" t="s">
        <v>100</v>
      </c>
      <c r="C11" s="89" t="s">
        <v>101</v>
      </c>
      <c r="D11" s="54" t="s">
        <v>79</v>
      </c>
      <c r="E11" s="89">
        <v>0.1087</v>
      </c>
      <c r="F11" s="89">
        <v>0.1108</v>
      </c>
      <c r="G11" s="54" t="s">
        <v>88</v>
      </c>
      <c r="H11" s="55" t="s">
        <v>88</v>
      </c>
    </row>
    <row r="12" spans="1:8" ht="13.7" customHeight="1" x14ac:dyDescent="0.15">
      <c r="A12" s="61" t="s">
        <v>26</v>
      </c>
      <c r="B12" s="59" t="s">
        <v>102</v>
      </c>
      <c r="C12" s="89" t="s">
        <v>103</v>
      </c>
      <c r="D12" s="54" t="s">
        <v>79</v>
      </c>
      <c r="E12" s="89">
        <v>0.10630000000000001</v>
      </c>
      <c r="F12" s="89">
        <v>0.10630000000000001</v>
      </c>
      <c r="G12" s="54" t="s">
        <v>88</v>
      </c>
      <c r="H12" s="55" t="s">
        <v>88</v>
      </c>
    </row>
    <row r="13" spans="1:8" ht="13.7" customHeight="1" x14ac:dyDescent="0.15">
      <c r="A13" s="61" t="s">
        <v>27</v>
      </c>
      <c r="B13" s="59" t="s">
        <v>104</v>
      </c>
      <c r="C13" s="89" t="s">
        <v>105</v>
      </c>
      <c r="D13" s="54" t="s">
        <v>79</v>
      </c>
      <c r="E13" s="89" t="s">
        <v>106</v>
      </c>
      <c r="F13" s="89" t="s">
        <v>106</v>
      </c>
      <c r="G13" s="54" t="s">
        <v>88</v>
      </c>
      <c r="H13" s="55" t="s">
        <v>88</v>
      </c>
    </row>
    <row r="14" spans="1:8" ht="13.7" customHeight="1" x14ac:dyDescent="0.15">
      <c r="A14" s="61" t="s">
        <v>28</v>
      </c>
      <c r="B14" s="59" t="s">
        <v>107</v>
      </c>
      <c r="C14" s="89" t="s">
        <v>108</v>
      </c>
      <c r="D14" s="54" t="s">
        <v>79</v>
      </c>
      <c r="E14" s="89" t="s">
        <v>109</v>
      </c>
      <c r="F14" s="89" t="s">
        <v>109</v>
      </c>
      <c r="G14" s="54" t="s">
        <v>88</v>
      </c>
      <c r="H14" s="55" t="s">
        <v>88</v>
      </c>
    </row>
    <row r="15" spans="1:8" ht="13.7" customHeight="1" x14ac:dyDescent="0.15">
      <c r="A15" s="61" t="s">
        <v>29</v>
      </c>
      <c r="B15" s="59" t="s">
        <v>110</v>
      </c>
      <c r="C15" s="89" t="s">
        <v>111</v>
      </c>
      <c r="D15" s="54" t="s">
        <v>79</v>
      </c>
      <c r="E15" s="89" t="s">
        <v>112</v>
      </c>
      <c r="F15" s="89" t="s">
        <v>112</v>
      </c>
      <c r="G15" s="54" t="s">
        <v>88</v>
      </c>
      <c r="H15" s="55" t="s">
        <v>88</v>
      </c>
    </row>
    <row r="16" spans="1:8" ht="13.7" customHeight="1" x14ac:dyDescent="0.15">
      <c r="A16" s="61" t="s">
        <v>30</v>
      </c>
      <c r="B16" s="59" t="s">
        <v>113</v>
      </c>
      <c r="C16" s="89" t="s">
        <v>114</v>
      </c>
      <c r="D16" s="54" t="s">
        <v>79</v>
      </c>
      <c r="E16" s="89" t="s">
        <v>115</v>
      </c>
      <c r="F16" s="89" t="s">
        <v>115</v>
      </c>
      <c r="G16" s="54" t="s">
        <v>88</v>
      </c>
      <c r="H16" s="55" t="s">
        <v>88</v>
      </c>
    </row>
    <row r="17" spans="1:8" ht="13.7" customHeight="1" x14ac:dyDescent="0.15">
      <c r="A17" s="61" t="s">
        <v>31</v>
      </c>
      <c r="B17" s="59" t="s">
        <v>116</v>
      </c>
      <c r="C17" s="89" t="s">
        <v>117</v>
      </c>
      <c r="D17" s="54" t="s">
        <v>79</v>
      </c>
      <c r="E17" s="89" t="s">
        <v>118</v>
      </c>
      <c r="F17" s="89" t="s">
        <v>118</v>
      </c>
      <c r="G17" s="54" t="s">
        <v>88</v>
      </c>
      <c r="H17" s="55" t="s">
        <v>88</v>
      </c>
    </row>
    <row r="18" spans="1:8" ht="13.7" customHeight="1" x14ac:dyDescent="0.15">
      <c r="A18" s="61" t="s">
        <v>32</v>
      </c>
      <c r="B18" s="59" t="s">
        <v>119</v>
      </c>
      <c r="C18" s="89" t="s">
        <v>120</v>
      </c>
      <c r="D18" s="54" t="s">
        <v>79</v>
      </c>
      <c r="E18" s="89" t="s">
        <v>121</v>
      </c>
      <c r="F18" s="89" t="s">
        <v>121</v>
      </c>
      <c r="G18" s="54" t="s">
        <v>88</v>
      </c>
      <c r="H18" s="55" t="s">
        <v>88</v>
      </c>
    </row>
    <row r="19" spans="1:8" ht="13.7" customHeight="1" x14ac:dyDescent="0.15">
      <c r="A19" s="61" t="s">
        <v>33</v>
      </c>
      <c r="B19" s="59" t="s">
        <v>122</v>
      </c>
      <c r="C19" s="89" t="s">
        <v>123</v>
      </c>
      <c r="D19" s="54" t="s">
        <v>79</v>
      </c>
      <c r="E19" s="89" t="s">
        <v>124</v>
      </c>
      <c r="F19" s="89" t="s">
        <v>124</v>
      </c>
      <c r="G19" s="54" t="s">
        <v>88</v>
      </c>
      <c r="H19" s="55" t="s">
        <v>88</v>
      </c>
    </row>
    <row r="20" spans="1:8" ht="13.7" customHeight="1" x14ac:dyDescent="0.15">
      <c r="A20" s="61" t="s">
        <v>34</v>
      </c>
      <c r="B20" s="59" t="s">
        <v>125</v>
      </c>
      <c r="C20" s="89" t="s">
        <v>126</v>
      </c>
      <c r="D20" s="54" t="s">
        <v>79</v>
      </c>
      <c r="E20" s="89" t="s">
        <v>127</v>
      </c>
      <c r="F20" s="89" t="s">
        <v>127</v>
      </c>
      <c r="G20" s="54" t="s">
        <v>88</v>
      </c>
      <c r="H20" s="55" t="s">
        <v>88</v>
      </c>
    </row>
    <row r="21" spans="1:8" ht="13.7" customHeight="1" x14ac:dyDescent="0.15">
      <c r="A21" s="61" t="s">
        <v>35</v>
      </c>
      <c r="B21" s="59" t="s">
        <v>128</v>
      </c>
      <c r="C21" s="89" t="s">
        <v>91</v>
      </c>
      <c r="D21" s="54" t="s">
        <v>79</v>
      </c>
      <c r="E21" s="89" t="s">
        <v>129</v>
      </c>
      <c r="F21" s="89" t="s">
        <v>129</v>
      </c>
      <c r="G21" s="54" t="s">
        <v>88</v>
      </c>
      <c r="H21" s="55" t="s">
        <v>88</v>
      </c>
    </row>
    <row r="22" spans="1:8" ht="13.7" customHeight="1" thickBot="1" x14ac:dyDescent="0.2">
      <c r="A22" s="62" t="s">
        <v>36</v>
      </c>
      <c r="B22" s="102">
        <v>1.35E-2</v>
      </c>
      <c r="C22" s="90" t="s">
        <v>130</v>
      </c>
      <c r="D22" s="56" t="s">
        <v>79</v>
      </c>
      <c r="E22" s="90" t="s">
        <v>131</v>
      </c>
      <c r="F22" s="90" t="s">
        <v>131</v>
      </c>
      <c r="G22" s="56" t="s">
        <v>88</v>
      </c>
      <c r="H22" s="57" t="s">
        <v>88</v>
      </c>
    </row>
    <row r="23" spans="1:8" ht="27.4" customHeight="1" x14ac:dyDescent="0.15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6&amp;RPrzewodniczący Rady Gminy
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3" workbookViewId="0">
      <selection activeCell="J6" sqref="J6:K6"/>
    </sheetView>
  </sheetViews>
  <sheetFormatPr defaultRowHeight="10.5" x14ac:dyDescent="0.15"/>
  <cols>
    <col min="1" max="1" width="9.6640625" customWidth="1"/>
    <col min="2" max="2" width="16.6640625" customWidth="1"/>
    <col min="3" max="3" width="20.6640625" customWidth="1"/>
    <col min="4" max="4" width="17.33203125" customWidth="1"/>
    <col min="5" max="5" width="20.5" customWidth="1"/>
    <col min="6" max="6" width="17.6640625" customWidth="1"/>
    <col min="7" max="7" width="15.33203125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 x14ac:dyDescent="0.15">
      <c r="A1" s="184" t="s">
        <v>177</v>
      </c>
      <c r="B1" s="188" t="s">
        <v>132</v>
      </c>
      <c r="C1" s="188"/>
      <c r="D1" s="188"/>
      <c r="E1" s="188"/>
      <c r="F1" s="188"/>
      <c r="G1" s="188"/>
      <c r="H1" s="188"/>
      <c r="I1" s="188"/>
      <c r="J1" s="188"/>
      <c r="K1" s="189"/>
    </row>
    <row r="2" spans="1:11" ht="18" customHeight="1" x14ac:dyDescent="0.15">
      <c r="A2" s="185"/>
      <c r="B2" s="186" t="s">
        <v>133</v>
      </c>
      <c r="C2" s="186" t="s">
        <v>2</v>
      </c>
      <c r="D2" s="186"/>
      <c r="E2" s="186" t="s">
        <v>134</v>
      </c>
      <c r="F2" s="186" t="s">
        <v>2</v>
      </c>
      <c r="G2" s="186"/>
      <c r="H2" s="186" t="s">
        <v>135</v>
      </c>
      <c r="I2" s="186" t="s">
        <v>2</v>
      </c>
      <c r="J2" s="186"/>
      <c r="K2" s="190"/>
    </row>
    <row r="3" spans="1:11" ht="18.75" customHeight="1" x14ac:dyDescent="0.15">
      <c r="A3" s="185"/>
      <c r="B3" s="186"/>
      <c r="C3" s="187" t="s">
        <v>226</v>
      </c>
      <c r="D3" s="65" t="s">
        <v>2</v>
      </c>
      <c r="E3" s="186"/>
      <c r="F3" s="186" t="s">
        <v>136</v>
      </c>
      <c r="G3" s="65" t="s">
        <v>2</v>
      </c>
      <c r="H3" s="186"/>
      <c r="I3" s="187" t="s">
        <v>135</v>
      </c>
      <c r="J3" s="186" t="s">
        <v>2</v>
      </c>
      <c r="K3" s="190"/>
    </row>
    <row r="4" spans="1:11" ht="154.5" customHeight="1" x14ac:dyDescent="0.15">
      <c r="A4" s="185"/>
      <c r="B4" s="186"/>
      <c r="C4" s="187"/>
      <c r="D4" s="65" t="s">
        <v>137</v>
      </c>
      <c r="E4" s="186"/>
      <c r="F4" s="186"/>
      <c r="G4" s="65" t="s">
        <v>137</v>
      </c>
      <c r="H4" s="186"/>
      <c r="I4" s="187"/>
      <c r="J4" s="186" t="s">
        <v>138</v>
      </c>
      <c r="K4" s="190"/>
    </row>
    <row r="5" spans="1:11" ht="13.7" customHeight="1" x14ac:dyDescent="0.15">
      <c r="A5" s="66" t="s">
        <v>7</v>
      </c>
      <c r="B5" s="67" t="s">
        <v>139</v>
      </c>
      <c r="C5" s="67" t="s">
        <v>140</v>
      </c>
      <c r="D5" s="67" t="s">
        <v>141</v>
      </c>
      <c r="E5" s="67" t="s">
        <v>142</v>
      </c>
      <c r="F5" s="67" t="s">
        <v>143</v>
      </c>
      <c r="G5" s="67" t="s">
        <v>144</v>
      </c>
      <c r="H5" s="67" t="s">
        <v>145</v>
      </c>
      <c r="I5" s="67" t="s">
        <v>146</v>
      </c>
      <c r="J5" s="191" t="s">
        <v>147</v>
      </c>
      <c r="K5" s="192"/>
    </row>
    <row r="6" spans="1:11" ht="13.7" customHeight="1" x14ac:dyDescent="0.15">
      <c r="A6" s="68" t="s">
        <v>19</v>
      </c>
      <c r="B6" s="69">
        <v>0</v>
      </c>
      <c r="C6" s="69">
        <v>0</v>
      </c>
      <c r="D6" s="69">
        <v>0</v>
      </c>
      <c r="E6" s="69">
        <v>0</v>
      </c>
      <c r="F6" s="69">
        <v>0</v>
      </c>
      <c r="G6" s="69">
        <v>0</v>
      </c>
      <c r="H6" s="69">
        <v>525332</v>
      </c>
      <c r="I6" s="69">
        <v>525332</v>
      </c>
      <c r="J6" s="193">
        <v>477817</v>
      </c>
      <c r="K6" s="194"/>
    </row>
    <row r="7" spans="1:11" ht="13.7" customHeight="1" x14ac:dyDescent="0.15">
      <c r="A7" s="68" t="s">
        <v>20</v>
      </c>
      <c r="B7" s="69">
        <v>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193">
        <v>0</v>
      </c>
      <c r="K7" s="194"/>
    </row>
    <row r="8" spans="1:11" ht="13.7" customHeight="1" x14ac:dyDescent="0.15">
      <c r="A8" s="68" t="s">
        <v>21</v>
      </c>
      <c r="B8" s="69">
        <v>0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193">
        <v>0</v>
      </c>
      <c r="K8" s="194"/>
    </row>
    <row r="9" spans="1:11" ht="13.7" customHeight="1" x14ac:dyDescent="0.15">
      <c r="A9" s="68" t="s">
        <v>22</v>
      </c>
      <c r="B9" s="69">
        <v>0</v>
      </c>
      <c r="C9" s="69">
        <v>0</v>
      </c>
      <c r="D9" s="69">
        <v>0</v>
      </c>
      <c r="E9" s="69">
        <v>0</v>
      </c>
      <c r="F9" s="69">
        <v>0</v>
      </c>
      <c r="G9" s="69">
        <v>0</v>
      </c>
      <c r="H9" s="69">
        <v>0</v>
      </c>
      <c r="I9" s="69">
        <v>0</v>
      </c>
      <c r="J9" s="193">
        <v>0</v>
      </c>
      <c r="K9" s="194"/>
    </row>
    <row r="10" spans="1:11" ht="13.7" customHeight="1" x14ac:dyDescent="0.15">
      <c r="A10" s="68" t="s">
        <v>23</v>
      </c>
      <c r="B10" s="69">
        <v>0</v>
      </c>
      <c r="C10" s="69">
        <v>0</v>
      </c>
      <c r="D10" s="69">
        <v>0</v>
      </c>
      <c r="E10" s="69">
        <v>0</v>
      </c>
      <c r="F10" s="69">
        <v>0</v>
      </c>
      <c r="G10" s="69">
        <v>0</v>
      </c>
      <c r="H10" s="69">
        <v>0</v>
      </c>
      <c r="I10" s="69">
        <v>0</v>
      </c>
      <c r="J10" s="193">
        <v>0</v>
      </c>
      <c r="K10" s="194"/>
    </row>
    <row r="11" spans="1:11" ht="13.7" customHeight="1" x14ac:dyDescent="0.15">
      <c r="A11" s="68" t="s">
        <v>24</v>
      </c>
      <c r="B11" s="69">
        <v>0</v>
      </c>
      <c r="C11" s="69">
        <v>0</v>
      </c>
      <c r="D11" s="69">
        <v>0</v>
      </c>
      <c r="E11" s="69">
        <v>0</v>
      </c>
      <c r="F11" s="69">
        <v>0</v>
      </c>
      <c r="G11" s="69">
        <v>0</v>
      </c>
      <c r="H11" s="69">
        <v>0</v>
      </c>
      <c r="I11" s="69">
        <v>0</v>
      </c>
      <c r="J11" s="193">
        <v>0</v>
      </c>
      <c r="K11" s="194"/>
    </row>
    <row r="12" spans="1:11" ht="13.7" customHeight="1" x14ac:dyDescent="0.15">
      <c r="A12" s="68" t="s">
        <v>25</v>
      </c>
      <c r="B12" s="69">
        <v>0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193">
        <v>0</v>
      </c>
      <c r="K12" s="194"/>
    </row>
    <row r="13" spans="1:11" ht="13.7" customHeight="1" x14ac:dyDescent="0.15">
      <c r="A13" s="68" t="s">
        <v>26</v>
      </c>
      <c r="B13" s="69">
        <v>0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193">
        <v>0</v>
      </c>
      <c r="K13" s="194"/>
    </row>
    <row r="14" spans="1:11" ht="13.7" customHeight="1" x14ac:dyDescent="0.15">
      <c r="A14" s="68" t="s">
        <v>27</v>
      </c>
      <c r="B14" s="69">
        <v>0</v>
      </c>
      <c r="C14" s="69">
        <v>0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193">
        <v>0</v>
      </c>
      <c r="K14" s="194"/>
    </row>
    <row r="15" spans="1:11" ht="13.7" customHeight="1" x14ac:dyDescent="0.15">
      <c r="A15" s="68" t="s">
        <v>28</v>
      </c>
      <c r="B15" s="69">
        <v>0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193">
        <v>0</v>
      </c>
      <c r="K15" s="194"/>
    </row>
    <row r="16" spans="1:11" ht="13.7" customHeight="1" x14ac:dyDescent="0.15">
      <c r="A16" s="68" t="s">
        <v>29</v>
      </c>
      <c r="B16" s="69">
        <v>0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193">
        <v>0</v>
      </c>
      <c r="K16" s="194"/>
    </row>
    <row r="17" spans="1:11" ht="13.7" customHeight="1" x14ac:dyDescent="0.15">
      <c r="A17" s="68" t="s">
        <v>30</v>
      </c>
      <c r="B17" s="69">
        <v>0</v>
      </c>
      <c r="C17" s="69">
        <v>0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193">
        <v>0</v>
      </c>
      <c r="K17" s="194"/>
    </row>
    <row r="18" spans="1:11" ht="13.7" customHeight="1" x14ac:dyDescent="0.15">
      <c r="A18" s="68" t="s">
        <v>31</v>
      </c>
      <c r="B18" s="69">
        <v>0</v>
      </c>
      <c r="C18" s="69">
        <v>0</v>
      </c>
      <c r="D18" s="69">
        <v>0</v>
      </c>
      <c r="E18" s="69">
        <v>0</v>
      </c>
      <c r="F18" s="69">
        <v>0</v>
      </c>
      <c r="G18" s="69">
        <v>0</v>
      </c>
      <c r="H18" s="69">
        <v>0</v>
      </c>
      <c r="I18" s="69">
        <v>0</v>
      </c>
      <c r="J18" s="193">
        <v>0</v>
      </c>
      <c r="K18" s="194"/>
    </row>
    <row r="19" spans="1:11" ht="13.7" customHeight="1" x14ac:dyDescent="0.15">
      <c r="A19" s="68" t="s">
        <v>32</v>
      </c>
      <c r="B19" s="69">
        <v>0</v>
      </c>
      <c r="C19" s="69">
        <v>0</v>
      </c>
      <c r="D19" s="69">
        <v>0</v>
      </c>
      <c r="E19" s="69">
        <v>0</v>
      </c>
      <c r="F19" s="69">
        <v>0</v>
      </c>
      <c r="G19" s="69">
        <v>0</v>
      </c>
      <c r="H19" s="69">
        <v>0</v>
      </c>
      <c r="I19" s="69">
        <v>0</v>
      </c>
      <c r="J19" s="193">
        <v>0</v>
      </c>
      <c r="K19" s="194"/>
    </row>
    <row r="20" spans="1:11" ht="13.7" customHeight="1" x14ac:dyDescent="0.15">
      <c r="A20" s="68" t="s">
        <v>33</v>
      </c>
      <c r="B20" s="69">
        <v>0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193">
        <v>0</v>
      </c>
      <c r="K20" s="194"/>
    </row>
    <row r="21" spans="1:11" ht="13.7" customHeight="1" x14ac:dyDescent="0.15">
      <c r="A21" s="68" t="s">
        <v>34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193">
        <v>0</v>
      </c>
      <c r="K21" s="194"/>
    </row>
    <row r="22" spans="1:11" ht="13.7" customHeight="1" x14ac:dyDescent="0.15">
      <c r="A22" s="68" t="s">
        <v>35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  <c r="H22" s="69">
        <v>0</v>
      </c>
      <c r="I22" s="69">
        <v>0</v>
      </c>
      <c r="J22" s="193">
        <v>0</v>
      </c>
      <c r="K22" s="194"/>
    </row>
    <row r="23" spans="1:11" ht="13.7" customHeight="1" thickBot="1" x14ac:dyDescent="0.2">
      <c r="A23" s="70" t="s">
        <v>36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  <c r="H23" s="71">
        <v>0</v>
      </c>
      <c r="I23" s="71">
        <v>0</v>
      </c>
      <c r="J23" s="195">
        <v>0</v>
      </c>
      <c r="K23" s="196"/>
    </row>
  </sheetData>
  <mergeCells count="32">
    <mergeCell ref="J20:K20"/>
    <mergeCell ref="J21:K21"/>
    <mergeCell ref="J22:K22"/>
    <mergeCell ref="J23:K23"/>
    <mergeCell ref="J15:K15"/>
    <mergeCell ref="J16:K16"/>
    <mergeCell ref="J17:K17"/>
    <mergeCell ref="J18:K18"/>
    <mergeCell ref="J19:K19"/>
    <mergeCell ref="J10:K10"/>
    <mergeCell ref="J11:K11"/>
    <mergeCell ref="J12:K12"/>
    <mergeCell ref="J13:K13"/>
    <mergeCell ref="J14:K14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7&amp;RPrzewodniczący Rady Gminy
Wiesław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3"/>
  <sheetViews>
    <sheetView view="pageBreakPreview" zoomScale="60" zoomScaleNormal="100" workbookViewId="0">
      <selection activeCell="P4" sqref="P4"/>
    </sheetView>
  </sheetViews>
  <sheetFormatPr defaultRowHeight="10.5" x14ac:dyDescent="0.15"/>
  <cols>
    <col min="1" max="1" width="9.5" customWidth="1"/>
    <col min="2" max="3" width="17" customWidth="1"/>
    <col min="4" max="4" width="16.5" customWidth="1"/>
    <col min="5" max="5" width="17.33203125" customWidth="1"/>
    <col min="6" max="6" width="14.33203125" customWidth="1"/>
    <col min="7" max="7" width="15.33203125" customWidth="1"/>
    <col min="8" max="9" width="18.1640625" customWidth="1"/>
    <col min="10" max="10" width="7.1640625" customWidth="1"/>
    <col min="11" max="11" width="9" customWidth="1"/>
    <col min="12" max="12" width="18.83203125" customWidth="1"/>
    <col min="13" max="13" width="16.1640625" customWidth="1"/>
  </cols>
  <sheetData>
    <row r="1" spans="1:12" ht="20.25" customHeight="1" x14ac:dyDescent="0.15">
      <c r="A1" s="197" t="s">
        <v>177</v>
      </c>
      <c r="B1" s="200" t="s">
        <v>0</v>
      </c>
      <c r="C1" s="200"/>
      <c r="D1" s="200"/>
      <c r="E1" s="200" t="s">
        <v>148</v>
      </c>
      <c r="F1" s="200"/>
      <c r="G1" s="200"/>
      <c r="H1" s="200"/>
      <c r="I1" s="200"/>
      <c r="J1" s="200"/>
      <c r="K1" s="200"/>
      <c r="L1" s="201"/>
    </row>
    <row r="2" spans="1:12" ht="18.75" customHeight="1" x14ac:dyDescent="0.15">
      <c r="A2" s="198"/>
      <c r="B2" s="199" t="s">
        <v>149</v>
      </c>
      <c r="C2" s="199" t="s">
        <v>2</v>
      </c>
      <c r="D2" s="199"/>
      <c r="E2" s="199" t="s">
        <v>150</v>
      </c>
      <c r="F2" s="199" t="s">
        <v>1</v>
      </c>
      <c r="G2" s="199"/>
      <c r="H2" s="199" t="s">
        <v>151</v>
      </c>
      <c r="I2" s="199" t="s">
        <v>152</v>
      </c>
      <c r="J2" s="187" t="s">
        <v>237</v>
      </c>
      <c r="K2" s="187"/>
      <c r="L2" s="202" t="s">
        <v>153</v>
      </c>
    </row>
    <row r="3" spans="1:12" ht="24" customHeight="1" x14ac:dyDescent="0.15">
      <c r="A3" s="198"/>
      <c r="B3" s="199"/>
      <c r="C3" s="199" t="s">
        <v>154</v>
      </c>
      <c r="D3" s="72" t="s">
        <v>2</v>
      </c>
      <c r="E3" s="199"/>
      <c r="F3" s="199" t="s">
        <v>155</v>
      </c>
      <c r="G3" s="199" t="s">
        <v>156</v>
      </c>
      <c r="H3" s="199"/>
      <c r="I3" s="199"/>
      <c r="J3" s="187"/>
      <c r="K3" s="187"/>
      <c r="L3" s="202"/>
    </row>
    <row r="4" spans="1:12" ht="156" customHeight="1" x14ac:dyDescent="0.15">
      <c r="A4" s="198"/>
      <c r="B4" s="199"/>
      <c r="C4" s="199"/>
      <c r="D4" s="72" t="s">
        <v>138</v>
      </c>
      <c r="E4" s="199"/>
      <c r="F4" s="199"/>
      <c r="G4" s="199"/>
      <c r="H4" s="199"/>
      <c r="I4" s="199"/>
      <c r="J4" s="187"/>
      <c r="K4" s="187"/>
      <c r="L4" s="202"/>
    </row>
    <row r="5" spans="1:12" ht="13.7" customHeight="1" x14ac:dyDescent="0.15">
      <c r="A5" s="75" t="s">
        <v>7</v>
      </c>
      <c r="B5" s="76" t="s">
        <v>157</v>
      </c>
      <c r="C5" s="76" t="s">
        <v>158</v>
      </c>
      <c r="D5" s="76" t="s">
        <v>159</v>
      </c>
      <c r="E5" s="76" t="s">
        <v>160</v>
      </c>
      <c r="F5" s="76" t="s">
        <v>161</v>
      </c>
      <c r="G5" s="76" t="s">
        <v>162</v>
      </c>
      <c r="H5" s="76" t="s">
        <v>163</v>
      </c>
      <c r="I5" s="76" t="s">
        <v>164</v>
      </c>
      <c r="J5" s="203" t="s">
        <v>165</v>
      </c>
      <c r="K5" s="203"/>
      <c r="L5" s="77" t="s">
        <v>166</v>
      </c>
    </row>
    <row r="6" spans="1:12" ht="13.7" customHeight="1" x14ac:dyDescent="0.15">
      <c r="A6" s="73" t="s">
        <v>19</v>
      </c>
      <c r="B6" s="78">
        <v>2338911</v>
      </c>
      <c r="C6" s="78">
        <v>2338911</v>
      </c>
      <c r="D6" s="78">
        <v>1527909</v>
      </c>
      <c r="E6" s="78">
        <f>SUM(F6:G6)</f>
        <v>4981481</v>
      </c>
      <c r="F6" s="78">
        <v>1400</v>
      </c>
      <c r="G6" s="78">
        <v>4980081</v>
      </c>
      <c r="H6" s="78">
        <v>0</v>
      </c>
      <c r="I6" s="78">
        <v>0</v>
      </c>
      <c r="J6" s="204">
        <v>0</v>
      </c>
      <c r="K6" s="204"/>
      <c r="L6" s="79">
        <v>0</v>
      </c>
    </row>
    <row r="7" spans="1:12" ht="13.7" customHeight="1" x14ac:dyDescent="0.15">
      <c r="A7" s="73" t="s">
        <v>20</v>
      </c>
      <c r="B7" s="78">
        <v>2710341</v>
      </c>
      <c r="C7" s="78">
        <v>2710341</v>
      </c>
      <c r="D7" s="78">
        <v>1734131</v>
      </c>
      <c r="E7" s="100">
        <f t="shared" ref="E7:E10" si="0">SUM(F7:G7)</f>
        <v>8844691</v>
      </c>
      <c r="F7" s="78">
        <v>0</v>
      </c>
      <c r="G7" s="78">
        <v>8844691</v>
      </c>
      <c r="H7" s="78">
        <v>0</v>
      </c>
      <c r="I7" s="78">
        <v>0</v>
      </c>
      <c r="J7" s="204">
        <v>0</v>
      </c>
      <c r="K7" s="204"/>
      <c r="L7" s="79">
        <v>0</v>
      </c>
    </row>
    <row r="8" spans="1:12" ht="13.7" customHeight="1" x14ac:dyDescent="0.15">
      <c r="A8" s="73" t="s">
        <v>21</v>
      </c>
      <c r="B8" s="78">
        <v>0</v>
      </c>
      <c r="C8" s="78">
        <v>0</v>
      </c>
      <c r="D8" s="78">
        <v>0</v>
      </c>
      <c r="E8" s="100">
        <f t="shared" si="0"/>
        <v>4173340</v>
      </c>
      <c r="F8" s="78">
        <v>0</v>
      </c>
      <c r="G8" s="78">
        <v>4173340</v>
      </c>
      <c r="H8" s="78">
        <v>0</v>
      </c>
      <c r="I8" s="78">
        <v>0</v>
      </c>
      <c r="J8" s="204">
        <v>0</v>
      </c>
      <c r="K8" s="204"/>
      <c r="L8" s="79">
        <v>0</v>
      </c>
    </row>
    <row r="9" spans="1:12" ht="13.7" customHeight="1" x14ac:dyDescent="0.15">
      <c r="A9" s="73" t="s">
        <v>22</v>
      </c>
      <c r="B9" s="78">
        <v>0</v>
      </c>
      <c r="C9" s="78">
        <v>0</v>
      </c>
      <c r="D9" s="78">
        <v>0</v>
      </c>
      <c r="E9" s="100">
        <f t="shared" si="0"/>
        <v>2691300</v>
      </c>
      <c r="F9" s="78">
        <v>0</v>
      </c>
      <c r="G9" s="78">
        <v>2691300</v>
      </c>
      <c r="H9" s="78">
        <v>0</v>
      </c>
      <c r="I9" s="78">
        <v>0</v>
      </c>
      <c r="J9" s="204">
        <v>0</v>
      </c>
      <c r="K9" s="204"/>
      <c r="L9" s="79">
        <v>0</v>
      </c>
    </row>
    <row r="10" spans="1:12" ht="13.7" customHeight="1" x14ac:dyDescent="0.15">
      <c r="A10" s="73" t="s">
        <v>23</v>
      </c>
      <c r="B10" s="78">
        <v>0</v>
      </c>
      <c r="C10" s="78">
        <v>0</v>
      </c>
      <c r="D10" s="78">
        <v>0</v>
      </c>
      <c r="E10" s="100">
        <f t="shared" si="0"/>
        <v>0</v>
      </c>
      <c r="F10" s="78">
        <v>0</v>
      </c>
      <c r="G10" s="78">
        <v>0</v>
      </c>
      <c r="H10" s="78">
        <v>0</v>
      </c>
      <c r="I10" s="78">
        <v>0</v>
      </c>
      <c r="J10" s="204">
        <v>0</v>
      </c>
      <c r="K10" s="204"/>
      <c r="L10" s="79">
        <v>0</v>
      </c>
    </row>
    <row r="11" spans="1:12" ht="13.7" customHeight="1" x14ac:dyDescent="0.15">
      <c r="A11" s="73" t="s">
        <v>24</v>
      </c>
      <c r="B11" s="78">
        <v>0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204">
        <v>0</v>
      </c>
      <c r="K11" s="204"/>
      <c r="L11" s="79">
        <v>0</v>
      </c>
    </row>
    <row r="12" spans="1:12" ht="13.7" customHeight="1" x14ac:dyDescent="0.15">
      <c r="A12" s="73" t="s">
        <v>25</v>
      </c>
      <c r="B12" s="78">
        <v>0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204">
        <v>0</v>
      </c>
      <c r="K12" s="204"/>
      <c r="L12" s="79">
        <v>0</v>
      </c>
    </row>
    <row r="13" spans="1:12" ht="13.7" customHeight="1" x14ac:dyDescent="0.15">
      <c r="A13" s="73" t="s">
        <v>26</v>
      </c>
      <c r="B13" s="78">
        <v>0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204">
        <v>0</v>
      </c>
      <c r="K13" s="204"/>
      <c r="L13" s="79">
        <v>0</v>
      </c>
    </row>
    <row r="14" spans="1:12" ht="13.7" customHeight="1" x14ac:dyDescent="0.15">
      <c r="A14" s="73" t="s">
        <v>27</v>
      </c>
      <c r="B14" s="78">
        <v>0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204">
        <v>0</v>
      </c>
      <c r="K14" s="204"/>
      <c r="L14" s="79">
        <v>0</v>
      </c>
    </row>
    <row r="15" spans="1:12" ht="13.7" customHeight="1" x14ac:dyDescent="0.15">
      <c r="A15" s="73" t="s">
        <v>28</v>
      </c>
      <c r="B15" s="78">
        <v>0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204">
        <v>0</v>
      </c>
      <c r="K15" s="204"/>
      <c r="L15" s="79">
        <v>0</v>
      </c>
    </row>
    <row r="16" spans="1:12" ht="13.7" customHeight="1" x14ac:dyDescent="0.15">
      <c r="A16" s="73" t="s">
        <v>29</v>
      </c>
      <c r="B16" s="78">
        <v>0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204">
        <v>0</v>
      </c>
      <c r="K16" s="204"/>
      <c r="L16" s="79">
        <v>0</v>
      </c>
    </row>
    <row r="17" spans="1:12" ht="13.7" customHeight="1" x14ac:dyDescent="0.15">
      <c r="A17" s="73" t="s">
        <v>30</v>
      </c>
      <c r="B17" s="78">
        <v>0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204">
        <v>0</v>
      </c>
      <c r="K17" s="204"/>
      <c r="L17" s="79">
        <v>0</v>
      </c>
    </row>
    <row r="18" spans="1:12" ht="13.7" customHeight="1" x14ac:dyDescent="0.15">
      <c r="A18" s="73" t="s">
        <v>31</v>
      </c>
      <c r="B18" s="78">
        <v>0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204">
        <v>0</v>
      </c>
      <c r="K18" s="204"/>
      <c r="L18" s="79">
        <v>0</v>
      </c>
    </row>
    <row r="19" spans="1:12" ht="13.7" customHeight="1" x14ac:dyDescent="0.15">
      <c r="A19" s="73" t="s">
        <v>32</v>
      </c>
      <c r="B19" s="78">
        <v>0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204">
        <v>0</v>
      </c>
      <c r="K19" s="204"/>
      <c r="L19" s="79">
        <v>0</v>
      </c>
    </row>
    <row r="20" spans="1:12" ht="13.7" customHeight="1" x14ac:dyDescent="0.15">
      <c r="A20" s="73" t="s">
        <v>33</v>
      </c>
      <c r="B20" s="78">
        <v>0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204">
        <v>0</v>
      </c>
      <c r="K20" s="204"/>
      <c r="L20" s="79">
        <v>0</v>
      </c>
    </row>
    <row r="21" spans="1:12" ht="13.7" customHeight="1" x14ac:dyDescent="0.15">
      <c r="A21" s="73" t="s">
        <v>34</v>
      </c>
      <c r="B21" s="78">
        <v>0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204">
        <v>0</v>
      </c>
      <c r="K21" s="204"/>
      <c r="L21" s="79">
        <v>0</v>
      </c>
    </row>
    <row r="22" spans="1:12" ht="13.7" customHeight="1" x14ac:dyDescent="0.15">
      <c r="A22" s="73" t="s">
        <v>35</v>
      </c>
      <c r="B22" s="78">
        <v>0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204">
        <v>0</v>
      </c>
      <c r="K22" s="204"/>
      <c r="L22" s="79">
        <v>0</v>
      </c>
    </row>
    <row r="23" spans="1:12" ht="13.7" customHeight="1" thickBot="1" x14ac:dyDescent="0.2">
      <c r="A23" s="74" t="s">
        <v>36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205">
        <v>0</v>
      </c>
      <c r="K23" s="205"/>
      <c r="L23" s="81">
        <v>0</v>
      </c>
    </row>
  </sheetData>
  <mergeCells count="33">
    <mergeCell ref="J20:K20"/>
    <mergeCell ref="J21:K21"/>
    <mergeCell ref="J22:K22"/>
    <mergeCell ref="J23:K23"/>
    <mergeCell ref="J15:K15"/>
    <mergeCell ref="J16:K16"/>
    <mergeCell ref="J17:K17"/>
    <mergeCell ref="J18:K18"/>
    <mergeCell ref="J19:K19"/>
    <mergeCell ref="J10:K10"/>
    <mergeCell ref="J11:K11"/>
    <mergeCell ref="J12:K12"/>
    <mergeCell ref="J13:K13"/>
    <mergeCell ref="J14:K14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</mergeCells>
  <pageMargins left="0.39370078740157483" right="0.39370078740157483" top="0.39370078740157483" bottom="0.39370078740157483" header="0" footer="0"/>
  <pageSetup paperSize="9" scale="99" orientation="landscape" r:id="rId1"/>
  <headerFooter>
    <oddFooter>&amp;CStrona 8&amp;RPrzewodniczący Rady Gminy
Wiesław Szarek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5"/>
  <sheetViews>
    <sheetView tabSelected="1" workbookViewId="0">
      <selection activeCell="D32" sqref="D32"/>
    </sheetView>
  </sheetViews>
  <sheetFormatPr defaultRowHeight="10.5" x14ac:dyDescent="0.15"/>
  <cols>
    <col min="1" max="1" width="11.16406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 x14ac:dyDescent="0.2"/>
    <row r="2" spans="1:11" ht="19.5" customHeight="1" x14ac:dyDescent="0.15">
      <c r="A2" s="209" t="s">
        <v>177</v>
      </c>
      <c r="B2" s="206" t="s">
        <v>148</v>
      </c>
      <c r="C2" s="206"/>
      <c r="D2" s="206"/>
      <c r="E2" s="206"/>
      <c r="F2" s="206"/>
      <c r="G2" s="206"/>
      <c r="H2" s="206"/>
      <c r="I2" s="206"/>
      <c r="J2" s="206"/>
      <c r="K2" s="207"/>
    </row>
    <row r="3" spans="1:11" ht="18" customHeight="1" x14ac:dyDescent="0.15">
      <c r="A3" s="210"/>
      <c r="B3" s="109" t="s">
        <v>227</v>
      </c>
      <c r="C3" s="109" t="s">
        <v>228</v>
      </c>
      <c r="D3" s="208" t="s">
        <v>2</v>
      </c>
      <c r="E3" s="208"/>
      <c r="F3" s="208"/>
      <c r="G3" s="208"/>
      <c r="H3" s="208"/>
      <c r="I3" s="109" t="s">
        <v>234</v>
      </c>
      <c r="J3" s="208" t="s">
        <v>167</v>
      </c>
      <c r="K3" s="211"/>
    </row>
    <row r="4" spans="1:11" ht="21" customHeight="1" x14ac:dyDescent="0.15">
      <c r="A4" s="210"/>
      <c r="B4" s="109"/>
      <c r="C4" s="109"/>
      <c r="D4" s="109" t="s">
        <v>229</v>
      </c>
      <c r="E4" s="109" t="s">
        <v>230</v>
      </c>
      <c r="F4" s="208" t="s">
        <v>2</v>
      </c>
      <c r="G4" s="208"/>
      <c r="H4" s="109" t="s">
        <v>233</v>
      </c>
      <c r="I4" s="109"/>
      <c r="J4" s="208"/>
      <c r="K4" s="211"/>
    </row>
    <row r="5" spans="1:11" ht="21" customHeight="1" x14ac:dyDescent="0.15">
      <c r="A5" s="210"/>
      <c r="B5" s="109"/>
      <c r="C5" s="109"/>
      <c r="D5" s="109"/>
      <c r="E5" s="109"/>
      <c r="F5" s="109" t="s">
        <v>231</v>
      </c>
      <c r="G5" s="82" t="s">
        <v>2</v>
      </c>
      <c r="H5" s="109"/>
      <c r="I5" s="109"/>
      <c r="J5" s="208"/>
      <c r="K5" s="211"/>
    </row>
    <row r="6" spans="1:11" ht="130.5" customHeight="1" x14ac:dyDescent="0.15">
      <c r="A6" s="210"/>
      <c r="B6" s="109"/>
      <c r="C6" s="109"/>
      <c r="D6" s="109"/>
      <c r="E6" s="109"/>
      <c r="F6" s="109"/>
      <c r="G6" s="5" t="s">
        <v>232</v>
      </c>
      <c r="H6" s="109"/>
      <c r="I6" s="109"/>
      <c r="J6" s="208"/>
      <c r="K6" s="211"/>
    </row>
    <row r="7" spans="1:11" ht="13.7" customHeight="1" x14ac:dyDescent="0.15">
      <c r="A7" s="85" t="s">
        <v>7</v>
      </c>
      <c r="B7" s="84" t="s">
        <v>168</v>
      </c>
      <c r="C7" s="84" t="s">
        <v>169</v>
      </c>
      <c r="D7" s="84" t="s">
        <v>170</v>
      </c>
      <c r="E7" s="84" t="s">
        <v>171</v>
      </c>
      <c r="F7" s="84" t="s">
        <v>172</v>
      </c>
      <c r="G7" s="84" t="s">
        <v>173</v>
      </c>
      <c r="H7" s="84" t="s">
        <v>174</v>
      </c>
      <c r="I7" s="84" t="s">
        <v>175</v>
      </c>
      <c r="J7" s="212" t="s">
        <v>176</v>
      </c>
      <c r="K7" s="213"/>
    </row>
    <row r="8" spans="1:11" ht="13.7" customHeight="1" x14ac:dyDescent="0.15">
      <c r="A8" s="86" t="s">
        <v>19</v>
      </c>
      <c r="B8" s="83">
        <v>0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214">
        <v>0</v>
      </c>
      <c r="K8" s="215"/>
    </row>
    <row r="9" spans="1:11" ht="13.7" customHeight="1" x14ac:dyDescent="0.15">
      <c r="A9" s="86" t="s">
        <v>20</v>
      </c>
      <c r="B9" s="83">
        <v>0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214" t="s">
        <v>79</v>
      </c>
      <c r="K9" s="215"/>
    </row>
    <row r="10" spans="1:11" ht="13.7" customHeight="1" x14ac:dyDescent="0.15">
      <c r="A10" s="86" t="s">
        <v>21</v>
      </c>
      <c r="B10" s="83">
        <v>0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214" t="s">
        <v>79</v>
      </c>
      <c r="K10" s="215"/>
    </row>
    <row r="11" spans="1:11" ht="13.7" customHeight="1" x14ac:dyDescent="0.15">
      <c r="A11" s="86" t="s">
        <v>22</v>
      </c>
      <c r="B11" s="83">
        <v>0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214" t="s">
        <v>79</v>
      </c>
      <c r="K11" s="215"/>
    </row>
    <row r="12" spans="1:11" ht="13.7" customHeight="1" x14ac:dyDescent="0.15">
      <c r="A12" s="86" t="s">
        <v>23</v>
      </c>
      <c r="B12" s="83">
        <v>0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214" t="s">
        <v>79</v>
      </c>
      <c r="K12" s="215"/>
    </row>
    <row r="13" spans="1:11" ht="13.7" customHeight="1" x14ac:dyDescent="0.15">
      <c r="A13" s="86" t="s">
        <v>24</v>
      </c>
      <c r="B13" s="83">
        <v>0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214" t="s">
        <v>79</v>
      </c>
      <c r="K13" s="215"/>
    </row>
    <row r="14" spans="1:11" ht="13.7" customHeight="1" x14ac:dyDescent="0.15">
      <c r="A14" s="86" t="s">
        <v>25</v>
      </c>
      <c r="B14" s="83">
        <v>0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214" t="s">
        <v>79</v>
      </c>
      <c r="K14" s="215"/>
    </row>
    <row r="15" spans="1:11" ht="13.7" customHeight="1" x14ac:dyDescent="0.15">
      <c r="A15" s="86" t="s">
        <v>26</v>
      </c>
      <c r="B15" s="83">
        <v>0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214" t="s">
        <v>79</v>
      </c>
      <c r="K15" s="215"/>
    </row>
    <row r="16" spans="1:11" ht="13.7" customHeight="1" x14ac:dyDescent="0.15">
      <c r="A16" s="86" t="s">
        <v>27</v>
      </c>
      <c r="B16" s="83">
        <v>0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214" t="s">
        <v>79</v>
      </c>
      <c r="K16" s="215"/>
    </row>
    <row r="17" spans="1:11" ht="13.7" customHeight="1" x14ac:dyDescent="0.15">
      <c r="A17" s="86" t="s">
        <v>28</v>
      </c>
      <c r="B17" s="83">
        <v>0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214" t="s">
        <v>79</v>
      </c>
      <c r="K17" s="215"/>
    </row>
    <row r="18" spans="1:11" ht="13.7" customHeight="1" x14ac:dyDescent="0.15">
      <c r="A18" s="86" t="s">
        <v>29</v>
      </c>
      <c r="B18" s="83">
        <v>0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214" t="s">
        <v>79</v>
      </c>
      <c r="K18" s="215"/>
    </row>
    <row r="19" spans="1:11" ht="13.7" customHeight="1" x14ac:dyDescent="0.15">
      <c r="A19" s="86" t="s">
        <v>30</v>
      </c>
      <c r="B19" s="83">
        <v>0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214" t="s">
        <v>79</v>
      </c>
      <c r="K19" s="215"/>
    </row>
    <row r="20" spans="1:11" ht="13.7" customHeight="1" x14ac:dyDescent="0.15">
      <c r="A20" s="86" t="s">
        <v>31</v>
      </c>
      <c r="B20" s="83">
        <v>0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214" t="s">
        <v>79</v>
      </c>
      <c r="K20" s="215"/>
    </row>
    <row r="21" spans="1:11" ht="13.7" customHeight="1" x14ac:dyDescent="0.15">
      <c r="A21" s="86" t="s">
        <v>32</v>
      </c>
      <c r="B21" s="83">
        <v>0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214" t="s">
        <v>79</v>
      </c>
      <c r="K21" s="215"/>
    </row>
    <row r="22" spans="1:11" ht="13.7" customHeight="1" x14ac:dyDescent="0.15">
      <c r="A22" s="86" t="s">
        <v>33</v>
      </c>
      <c r="B22" s="83">
        <v>0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214" t="s">
        <v>79</v>
      </c>
      <c r="K22" s="215"/>
    </row>
    <row r="23" spans="1:11" ht="13.7" customHeight="1" x14ac:dyDescent="0.15">
      <c r="A23" s="86" t="s">
        <v>34</v>
      </c>
      <c r="B23" s="83">
        <v>0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214" t="s">
        <v>79</v>
      </c>
      <c r="K23" s="215"/>
    </row>
    <row r="24" spans="1:11" ht="13.7" customHeight="1" x14ac:dyDescent="0.15">
      <c r="A24" s="86" t="s">
        <v>35</v>
      </c>
      <c r="B24" s="83">
        <v>0</v>
      </c>
      <c r="C24" s="83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214" t="s">
        <v>79</v>
      </c>
      <c r="K24" s="215"/>
    </row>
    <row r="25" spans="1:11" ht="13.7" customHeight="1" thickBot="1" x14ac:dyDescent="0.2">
      <c r="A25" s="87" t="s">
        <v>36</v>
      </c>
      <c r="B25" s="88">
        <v>0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216" t="s">
        <v>79</v>
      </c>
      <c r="K25" s="217"/>
    </row>
  </sheetData>
  <mergeCells count="31">
    <mergeCell ref="J22:K22"/>
    <mergeCell ref="J23:K23"/>
    <mergeCell ref="J24:K24"/>
    <mergeCell ref="J25:K25"/>
    <mergeCell ref="J17:K17"/>
    <mergeCell ref="J18:K18"/>
    <mergeCell ref="J19:K19"/>
    <mergeCell ref="J20:K20"/>
    <mergeCell ref="J21:K21"/>
    <mergeCell ref="J12:K12"/>
    <mergeCell ref="J13:K13"/>
    <mergeCell ref="J14:K14"/>
    <mergeCell ref="J15:K15"/>
    <mergeCell ref="J16:K16"/>
    <mergeCell ref="J7:K7"/>
    <mergeCell ref="J8:K8"/>
    <mergeCell ref="J9:K9"/>
    <mergeCell ref="J10:K10"/>
    <mergeCell ref="J11:K11"/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9&amp;RPrzewodniczący Rady Gminy
 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Machaj Małgorzata</cp:lastModifiedBy>
  <cp:lastPrinted>2020-02-27T08:38:07Z</cp:lastPrinted>
  <dcterms:created xsi:type="dcterms:W3CDTF">2009-06-17T07:33:19Z</dcterms:created>
  <dcterms:modified xsi:type="dcterms:W3CDTF">2020-02-27T08:38:13Z</dcterms:modified>
</cp:coreProperties>
</file>