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0" windowWidth="11340" windowHeight="5805"/>
  </bookViews>
  <sheets>
    <sheet name="Arkusz2" sheetId="2" r:id="rId1"/>
  </sheets>
  <externalReferences>
    <externalReference r:id="rId2"/>
    <externalReference r:id="rId3"/>
    <externalReference r:id="rId4"/>
  </externalReferences>
  <calcPr calcId="181029"/>
</workbook>
</file>

<file path=xl/calcChain.xml><?xml version="1.0" encoding="utf-8"?>
<calcChain xmlns="http://schemas.openxmlformats.org/spreadsheetml/2006/main">
  <c r="E17" i="2"/>
  <c r="D12"/>
  <c r="D19"/>
  <c r="D15"/>
  <c r="D21"/>
  <c r="D20"/>
  <c r="E21"/>
  <c r="D33"/>
  <c r="E33"/>
  <c r="E20"/>
  <c r="E13"/>
  <c r="E12"/>
  <c r="E14"/>
  <c r="E16"/>
  <c r="E15"/>
  <c r="E19"/>
</calcChain>
</file>

<file path=xl/sharedStrings.xml><?xml version="1.0" encoding="utf-8"?>
<sst xmlns="http://schemas.openxmlformats.org/spreadsheetml/2006/main" count="114" uniqueCount="76">
  <si>
    <t>-</t>
  </si>
  <si>
    <t>Lp</t>
  </si>
  <si>
    <t>Treść</t>
  </si>
  <si>
    <t>Klasyfikacja</t>
  </si>
  <si>
    <t>1.</t>
  </si>
  <si>
    <t>Planowane dochody</t>
  </si>
  <si>
    <t>2.</t>
  </si>
  <si>
    <t>Planowane wydatki</t>
  </si>
  <si>
    <t>3.</t>
  </si>
  <si>
    <t>4.</t>
  </si>
  <si>
    <t>5.</t>
  </si>
  <si>
    <t>I.</t>
  </si>
  <si>
    <t>Finansowanie</t>
  </si>
  <si>
    <t>Przychody ogółem:</t>
  </si>
  <si>
    <t>§ 952</t>
  </si>
  <si>
    <t>Spłata pożyczek udzielonych</t>
  </si>
  <si>
    <t>§ 955</t>
  </si>
  <si>
    <t>Prywatyzacja majątku j.s.t.</t>
  </si>
  <si>
    <t>Nadwyżka budżetu z lat ubiegłych</t>
  </si>
  <si>
    <t>§ 957</t>
  </si>
  <si>
    <t>6.</t>
  </si>
  <si>
    <t>§ 911</t>
  </si>
  <si>
    <t>7.</t>
  </si>
  <si>
    <t>§ 931</t>
  </si>
  <si>
    <t>8.</t>
  </si>
  <si>
    <t>Rozchody ogółem :</t>
  </si>
  <si>
    <t>Spłata kredytu</t>
  </si>
  <si>
    <t>§ 992</t>
  </si>
  <si>
    <t>§ 995</t>
  </si>
  <si>
    <t>§ 994</t>
  </si>
  <si>
    <t>Wykup papierów wartościowych</t>
  </si>
  <si>
    <t>§ 982</t>
  </si>
  <si>
    <t>§ 971</t>
  </si>
  <si>
    <t>Rozchody z tytułu innych rozliczeń</t>
  </si>
  <si>
    <t>Obligacje j.s.t. oraz związków komunal.</t>
  </si>
  <si>
    <t>Nadwyżka (1 - 2)</t>
  </si>
  <si>
    <t>z dnia …………….</t>
  </si>
  <si>
    <t>Kwota</t>
  </si>
  <si>
    <t xml:space="preserve">przychodów </t>
  </si>
  <si>
    <t>i rozchodów</t>
  </si>
  <si>
    <t>przewidywane</t>
  </si>
  <si>
    <t>Plan</t>
  </si>
  <si>
    <t xml:space="preserve">Pożyczki  </t>
  </si>
  <si>
    <t>Kredyty</t>
  </si>
  <si>
    <t>Wójt Gminy Mrągowo</t>
  </si>
  <si>
    <t>w złotych</t>
  </si>
  <si>
    <t>9.</t>
  </si>
  <si>
    <t>§ 903</t>
  </si>
  <si>
    <t>zadań realizowanych z udziałem środków</t>
  </si>
  <si>
    <t>Spłata pożyczek otrzymanych na finansowanie</t>
  </si>
  <si>
    <t>§ 963</t>
  </si>
  <si>
    <t>Pożyczki na finansowanie zadań</t>
  </si>
  <si>
    <t>realizowanych z udziałem środków</t>
  </si>
  <si>
    <t>pochodzących z budżetu UE</t>
  </si>
  <si>
    <t>Inne papiery wartościowe</t>
  </si>
  <si>
    <t>Inne źródła (wolne środki)</t>
  </si>
  <si>
    <t>§ 951</t>
  </si>
  <si>
    <t>§ 941 do 944</t>
  </si>
  <si>
    <t>§ 991</t>
  </si>
  <si>
    <t>Udzielone pożyczki</t>
  </si>
  <si>
    <t>Lokaty</t>
  </si>
  <si>
    <t>Wykup obligacji</t>
  </si>
  <si>
    <t>Spłata pożyczek</t>
  </si>
  <si>
    <t>Projekt</t>
  </si>
  <si>
    <t>Deficyt/Nadwyzka (1 - 2 )</t>
  </si>
  <si>
    <t>dochody bieżące</t>
  </si>
  <si>
    <t>dochody majątkowe</t>
  </si>
  <si>
    <t>wydatki bieżące</t>
  </si>
  <si>
    <t>wydatki majątkowe</t>
  </si>
  <si>
    <t>Załącznik Nr 7</t>
  </si>
  <si>
    <t>PRZYCHODY I ROZCHODY BUDŻETU W 2020 r.</t>
  </si>
  <si>
    <t>wykonanie 2019 r.</t>
  </si>
  <si>
    <t>2020 r.</t>
  </si>
  <si>
    <t>Piotr Piercewicz</t>
  </si>
  <si>
    <t>w sprawie: uchwalenia budżetu gminy Mragowo na 2020 r.</t>
  </si>
  <si>
    <t>do uchwały  Rady Gminy Mrągowo Nr …………….</t>
  </si>
</sst>
</file>

<file path=xl/styles.xml><?xml version="1.0" encoding="utf-8"?>
<styleSheet xmlns="http://schemas.openxmlformats.org/spreadsheetml/2006/main">
  <fonts count="12">
    <font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b/>
      <sz val="12"/>
      <name val="Arial CE"/>
      <family val="2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i/>
      <sz val="10"/>
      <name val="Arial CE"/>
      <family val="2"/>
      <charset val="238"/>
    </font>
    <font>
      <b/>
      <i/>
      <sz val="10"/>
      <name val="Arial"/>
      <family val="2"/>
      <charset val="238"/>
    </font>
    <font>
      <b/>
      <i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0" xfId="0" applyFont="1" applyFill="1"/>
    <xf numFmtId="0" fontId="2" fillId="3" borderId="4" xfId="0" applyFont="1" applyFill="1" applyBorder="1" applyAlignment="1">
      <alignment vertical="center"/>
    </xf>
    <xf numFmtId="0" fontId="4" fillId="3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9" fontId="2" fillId="0" borderId="0" xfId="1" applyFont="1"/>
    <xf numFmtId="4" fontId="2" fillId="0" borderId="22" xfId="0" applyNumberFormat="1" applyFont="1" applyFill="1" applyBorder="1" applyAlignment="1">
      <alignment horizontal="right" vertical="center"/>
    </xf>
    <xf numFmtId="4" fontId="3" fillId="2" borderId="23" xfId="0" applyNumberFormat="1" applyFont="1" applyFill="1" applyBorder="1" applyAlignment="1">
      <alignment horizontal="right" vertical="center"/>
    </xf>
    <xf numFmtId="4" fontId="3" fillId="2" borderId="22" xfId="0" applyNumberFormat="1" applyFont="1" applyFill="1" applyBorder="1" applyAlignment="1">
      <alignment horizontal="right" vertical="center"/>
    </xf>
    <xf numFmtId="4" fontId="2" fillId="0" borderId="20" xfId="0" applyNumberFormat="1" applyFont="1" applyBorder="1" applyAlignment="1">
      <alignment horizontal="right" vertical="center"/>
    </xf>
    <xf numFmtId="4" fontId="2" fillId="0" borderId="21" xfId="0" applyNumberFormat="1" applyFont="1" applyBorder="1" applyAlignment="1">
      <alignment horizontal="right" vertical="center"/>
    </xf>
    <xf numFmtId="4" fontId="2" fillId="0" borderId="24" xfId="0" applyNumberFormat="1" applyFont="1" applyBorder="1" applyAlignment="1">
      <alignment horizontal="center" vertical="center"/>
    </xf>
    <xf numFmtId="4" fontId="2" fillId="0" borderId="25" xfId="0" applyNumberFormat="1" applyFont="1" applyBorder="1" applyAlignment="1">
      <alignment horizontal="center" vertical="center"/>
    </xf>
    <xf numFmtId="4" fontId="2" fillId="0" borderId="26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4" fontId="2" fillId="0" borderId="27" xfId="0" applyNumberFormat="1" applyFont="1" applyBorder="1" applyAlignment="1">
      <alignment horizontal="center" vertical="center"/>
    </xf>
    <xf numFmtId="4" fontId="2" fillId="2" borderId="28" xfId="0" applyNumberFormat="1" applyFont="1" applyFill="1" applyBorder="1" applyAlignment="1">
      <alignment horizontal="center" vertical="center"/>
    </xf>
    <xf numFmtId="4" fontId="2" fillId="2" borderId="29" xfId="0" applyNumberFormat="1" applyFont="1" applyFill="1" applyBorder="1" applyAlignment="1">
      <alignment horizontal="center" vertical="center"/>
    </xf>
    <xf numFmtId="4" fontId="2" fillId="0" borderId="27" xfId="0" applyNumberFormat="1" applyFont="1" applyBorder="1" applyAlignment="1">
      <alignment vertical="center"/>
    </xf>
    <xf numFmtId="4" fontId="2" fillId="0" borderId="0" xfId="0" quotePrefix="1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7" fillId="0" borderId="0" xfId="0" applyFont="1" applyAlignment="1">
      <alignment horizontal="right"/>
    </xf>
    <xf numFmtId="4" fontId="2" fillId="0" borderId="30" xfId="0" applyNumberFormat="1" applyFont="1" applyBorder="1" applyAlignment="1">
      <alignment vertical="center"/>
    </xf>
    <xf numFmtId="4" fontId="7" fillId="3" borderId="22" xfId="0" applyNumberFormat="1" applyFont="1" applyFill="1" applyBorder="1" applyAlignment="1">
      <alignment horizontal="right" vertical="center"/>
    </xf>
    <xf numFmtId="4" fontId="2" fillId="0" borderId="0" xfId="0" applyNumberFormat="1" applyFont="1" applyBorder="1" applyAlignment="1">
      <alignment horizontal="center" vertical="center"/>
    </xf>
    <xf numFmtId="4" fontId="2" fillId="0" borderId="31" xfId="0" applyNumberFormat="1" applyFont="1" applyBorder="1" applyAlignment="1">
      <alignment horizontal="right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4" fontId="8" fillId="4" borderId="8" xfId="0" applyNumberFormat="1" applyFont="1" applyFill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4" fontId="2" fillId="0" borderId="27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4" fontId="9" fillId="0" borderId="24" xfId="0" applyNumberFormat="1" applyFont="1" applyBorder="1" applyAlignment="1">
      <alignment horizontal="right" vertical="center"/>
    </xf>
    <xf numFmtId="4" fontId="10" fillId="4" borderId="25" xfId="0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4" fontId="11" fillId="0" borderId="25" xfId="0" applyNumberFormat="1" applyFont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4" fontId="2" fillId="2" borderId="0" xfId="0" applyNumberFormat="1" applyFont="1" applyFill="1" applyBorder="1" applyAlignment="1">
      <alignment horizontal="center" vertical="center"/>
    </xf>
    <xf numFmtId="4" fontId="2" fillId="0" borderId="31" xfId="0" applyNumberFormat="1" applyFont="1" applyBorder="1" applyAlignment="1">
      <alignment horizontal="center" vertical="center"/>
    </xf>
    <xf numFmtId="4" fontId="2" fillId="0" borderId="20" xfId="0" applyNumberFormat="1" applyFont="1" applyBorder="1" applyAlignment="1">
      <alignment vertical="center"/>
    </xf>
    <xf numFmtId="4" fontId="2" fillId="0" borderId="24" xfId="0" applyNumberFormat="1" applyFont="1" applyBorder="1" applyAlignment="1">
      <alignment horizontal="right" vertical="center"/>
    </xf>
    <xf numFmtId="4" fontId="2" fillId="0" borderId="25" xfId="0" applyNumberFormat="1" applyFont="1" applyBorder="1" applyAlignment="1">
      <alignment horizontal="right" vertical="center"/>
    </xf>
    <xf numFmtId="4" fontId="7" fillId="3" borderId="17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4" fontId="2" fillId="0" borderId="30" xfId="0" applyNumberFormat="1" applyFont="1" applyBorder="1" applyAlignment="1">
      <alignment horizontal="center" vertical="center"/>
    </xf>
    <xf numFmtId="4" fontId="2" fillId="0" borderId="22" xfId="0" applyNumberFormat="1" applyFont="1" applyBorder="1" applyAlignment="1">
      <alignment horizontal="center" vertical="center"/>
    </xf>
    <xf numFmtId="4" fontId="2" fillId="5" borderId="26" xfId="0" applyNumberFormat="1" applyFont="1" applyFill="1" applyBorder="1" applyAlignment="1">
      <alignment horizontal="right" vertical="center"/>
    </xf>
    <xf numFmtId="4" fontId="11" fillId="5" borderId="24" xfId="0" applyNumberFormat="1" applyFont="1" applyFill="1" applyBorder="1" applyAlignment="1">
      <alignment horizontal="right" vertical="center"/>
    </xf>
    <xf numFmtId="4" fontId="2" fillId="5" borderId="30" xfId="0" applyNumberFormat="1" applyFont="1" applyFill="1" applyBorder="1" applyAlignment="1">
      <alignment horizontal="right" vertical="center"/>
    </xf>
    <xf numFmtId="4" fontId="2" fillId="5" borderId="17" xfId="0" applyNumberFormat="1" applyFont="1" applyFill="1" applyBorder="1" applyAlignment="1">
      <alignment horizontal="right" vertical="center"/>
    </xf>
    <xf numFmtId="4" fontId="2" fillId="5" borderId="23" xfId="0" applyNumberFormat="1" applyFont="1" applyFill="1" applyBorder="1" applyAlignment="1">
      <alignment horizontal="center" vertical="center"/>
    </xf>
    <xf numFmtId="4" fontId="2" fillId="5" borderId="23" xfId="0" applyNumberFormat="1" applyFont="1" applyFill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4" fontId="2" fillId="0" borderId="0" xfId="0" applyNumberFormat="1" applyFont="1"/>
    <xf numFmtId="4" fontId="2" fillId="0" borderId="11" xfId="0" applyNumberFormat="1" applyFont="1" applyBorder="1" applyAlignment="1">
      <alignment horizontal="center" vertical="center"/>
    </xf>
    <xf numFmtId="4" fontId="11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6" fillId="3" borderId="37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6" fillId="3" borderId="20" xfId="0" applyFont="1" applyFill="1" applyBorder="1" applyAlignment="1">
      <alignment horizontal="center"/>
    </xf>
    <xf numFmtId="0" fontId="6" fillId="3" borderId="38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a&#322;&#261;cznik%2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jekt%20bud&#380;etu%202020%20r\Za&#322;&#261;cznik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Za&#322;&#261;cznik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rkusz1"/>
      <sheetName val="Arkusz2"/>
    </sheetNames>
    <sheetDataSet>
      <sheetData sheetId="0">
        <row r="368">
          <cell r="G368">
            <v>37961105</v>
          </cell>
          <cell r="H368">
            <v>4115938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Wersja I"/>
      <sheetName val="Arkusz1"/>
    </sheetNames>
    <sheetDataSet>
      <sheetData sheetId="0">
        <row r="842">
          <cell r="O842">
            <v>7560181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Wersja I"/>
      <sheetName val="Arkusz1"/>
    </sheetNames>
    <sheetDataSet>
      <sheetData sheetId="0">
        <row r="842">
          <cell r="G842">
            <v>36989324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7"/>
  <sheetViews>
    <sheetView tabSelected="1" zoomScaleNormal="100" workbookViewId="0">
      <selection activeCell="I13" sqref="I13"/>
    </sheetView>
  </sheetViews>
  <sheetFormatPr defaultRowHeight="12.75"/>
  <cols>
    <col min="1" max="1" width="8.5703125" style="1" customWidth="1"/>
    <col min="2" max="2" width="44.42578125" style="1" customWidth="1"/>
    <col min="3" max="3" width="15.28515625" style="1" customWidth="1"/>
    <col min="4" max="4" width="16" style="1" customWidth="1"/>
    <col min="5" max="5" width="16.140625" style="1" customWidth="1"/>
    <col min="6" max="6" width="3" style="1" customWidth="1"/>
    <col min="7" max="7" width="14.140625" style="1" customWidth="1"/>
    <col min="8" max="8" width="12.85546875" style="1" bestFit="1" customWidth="1"/>
    <col min="9" max="9" width="15" style="1" customWidth="1"/>
    <col min="10" max="10" width="9.140625" style="1"/>
    <col min="11" max="11" width="22.140625" style="1" customWidth="1"/>
    <col min="12" max="16384" width="9.140625" style="1"/>
  </cols>
  <sheetData>
    <row r="1" spans="1:9">
      <c r="E1" s="60" t="s">
        <v>63</v>
      </c>
    </row>
    <row r="2" spans="1:9">
      <c r="A2" s="106" t="s">
        <v>69</v>
      </c>
      <c r="B2" s="106"/>
      <c r="C2" s="106"/>
      <c r="D2" s="106"/>
      <c r="E2" s="106"/>
    </row>
    <row r="3" spans="1:9">
      <c r="A3" s="106" t="s">
        <v>75</v>
      </c>
      <c r="B3" s="106"/>
      <c r="C3" s="106"/>
      <c r="D3" s="106"/>
      <c r="E3" s="106"/>
    </row>
    <row r="4" spans="1:9">
      <c r="A4" s="106" t="s">
        <v>36</v>
      </c>
      <c r="B4" s="106"/>
      <c r="C4" s="106"/>
      <c r="D4" s="106"/>
      <c r="E4" s="106"/>
    </row>
    <row r="5" spans="1:9">
      <c r="A5" s="7"/>
      <c r="B5" s="106" t="s">
        <v>74</v>
      </c>
      <c r="C5" s="106"/>
      <c r="D5" s="106"/>
      <c r="E5" s="106"/>
    </row>
    <row r="6" spans="1:9" ht="15.75">
      <c r="A6" s="99" t="s">
        <v>70</v>
      </c>
      <c r="B6" s="99"/>
      <c r="C6" s="99"/>
      <c r="D6" s="99"/>
      <c r="E6" s="99"/>
    </row>
    <row r="7" spans="1:9" ht="13.5" thickBot="1">
      <c r="D7" s="7"/>
      <c r="E7" s="7" t="s">
        <v>45</v>
      </c>
    </row>
    <row r="8" spans="1:9">
      <c r="A8" s="100" t="s">
        <v>1</v>
      </c>
      <c r="B8" s="103" t="s">
        <v>2</v>
      </c>
      <c r="C8" s="14" t="s">
        <v>3</v>
      </c>
      <c r="D8" s="107" t="s">
        <v>37</v>
      </c>
      <c r="E8" s="108"/>
      <c r="G8" s="96"/>
    </row>
    <row r="9" spans="1:9">
      <c r="A9" s="101"/>
      <c r="B9" s="104"/>
      <c r="C9" s="15" t="s">
        <v>38</v>
      </c>
      <c r="D9" s="16" t="s">
        <v>40</v>
      </c>
      <c r="E9" s="17" t="s">
        <v>41</v>
      </c>
    </row>
    <row r="10" spans="1:9" ht="13.5" thickBot="1">
      <c r="A10" s="102"/>
      <c r="B10" s="105"/>
      <c r="C10" s="18" t="s">
        <v>39</v>
      </c>
      <c r="D10" s="19" t="s">
        <v>71</v>
      </c>
      <c r="E10" s="20" t="s">
        <v>72</v>
      </c>
      <c r="H10" s="44"/>
      <c r="I10" s="5"/>
    </row>
    <row r="11" spans="1:9" ht="9.75" customHeight="1">
      <c r="A11" s="40">
        <v>1</v>
      </c>
      <c r="B11" s="41">
        <v>2</v>
      </c>
      <c r="C11" s="41">
        <v>3</v>
      </c>
      <c r="D11" s="42">
        <v>4</v>
      </c>
      <c r="E11" s="43">
        <v>5</v>
      </c>
      <c r="G11" s="38"/>
      <c r="I11" s="5"/>
    </row>
    <row r="12" spans="1:9" s="5" customFormat="1" ht="17.100000000000001" customHeight="1">
      <c r="A12" s="71" t="s">
        <v>4</v>
      </c>
      <c r="B12" s="72" t="s">
        <v>5</v>
      </c>
      <c r="C12" s="72"/>
      <c r="D12" s="73">
        <f>SUM(D13:D14)</f>
        <v>40413859.659999996</v>
      </c>
      <c r="E12" s="74">
        <f>SUM(E13:E14)</f>
        <v>42077043</v>
      </c>
      <c r="G12" s="98"/>
      <c r="H12" s="59"/>
    </row>
    <row r="13" spans="1:9" s="5" customFormat="1" ht="17.100000000000001" customHeight="1">
      <c r="A13" s="65"/>
      <c r="B13" s="11" t="s">
        <v>65</v>
      </c>
      <c r="C13" s="11"/>
      <c r="D13" s="89">
        <v>36287268.509999998</v>
      </c>
      <c r="E13" s="67">
        <f>[1]Arkusz1!$G$368</f>
        <v>37961105</v>
      </c>
      <c r="G13" s="59"/>
      <c r="H13" s="59"/>
    </row>
    <row r="14" spans="1:9" s="5" customFormat="1" ht="17.100000000000001" customHeight="1">
      <c r="A14" s="65"/>
      <c r="B14" s="11" t="s">
        <v>66</v>
      </c>
      <c r="C14" s="11"/>
      <c r="D14" s="89">
        <v>4126591.15</v>
      </c>
      <c r="E14" s="67">
        <f>[1]Arkusz1!$H$368</f>
        <v>4115938</v>
      </c>
      <c r="G14" s="59"/>
      <c r="H14" s="59"/>
      <c r="I14" s="59"/>
    </row>
    <row r="15" spans="1:9" s="5" customFormat="1" ht="17.100000000000001" customHeight="1">
      <c r="A15" s="75" t="s">
        <v>6</v>
      </c>
      <c r="B15" s="76" t="s">
        <v>7</v>
      </c>
      <c r="C15" s="76"/>
      <c r="D15" s="90">
        <f>SUM(D16:D17)</f>
        <v>43419255.260000005</v>
      </c>
      <c r="E15" s="77">
        <f>SUM(E16:E17)</f>
        <v>44549505</v>
      </c>
      <c r="G15" s="98"/>
      <c r="H15" s="59"/>
      <c r="I15" s="59"/>
    </row>
    <row r="16" spans="1:9" s="5" customFormat="1" ht="17.100000000000001" customHeight="1">
      <c r="A16" s="66"/>
      <c r="B16" s="8" t="s">
        <v>67</v>
      </c>
      <c r="C16" s="8"/>
      <c r="D16" s="91">
        <v>34414660.880000003</v>
      </c>
      <c r="E16" s="70">
        <f>'[3]Wersja I'!$G$842</f>
        <v>36989324</v>
      </c>
      <c r="G16" s="59"/>
      <c r="H16" s="59"/>
      <c r="I16" s="59"/>
    </row>
    <row r="17" spans="1:11" s="5" customFormat="1" ht="17.100000000000001" customHeight="1" thickBot="1">
      <c r="A17" s="25"/>
      <c r="B17" s="26" t="s">
        <v>68</v>
      </c>
      <c r="C17" s="26"/>
      <c r="D17" s="92">
        <v>9004594.3800000008</v>
      </c>
      <c r="E17" s="64">
        <f>'[2]Wersja I'!$O$842</f>
        <v>7560181</v>
      </c>
      <c r="G17" s="59"/>
      <c r="H17" s="59"/>
      <c r="I17" s="59"/>
    </row>
    <row r="18" spans="1:11" s="5" customFormat="1" ht="17.100000000000001" customHeight="1" thickBot="1">
      <c r="A18" s="68"/>
      <c r="B18" s="69" t="s">
        <v>35</v>
      </c>
      <c r="C18" s="69"/>
      <c r="D18" s="93" t="s">
        <v>0</v>
      </c>
      <c r="E18" s="88" t="s">
        <v>0</v>
      </c>
      <c r="H18" s="59"/>
    </row>
    <row r="19" spans="1:11" s="5" customFormat="1" ht="17.100000000000001" customHeight="1" thickBot="1">
      <c r="A19" s="23"/>
      <c r="B19" s="24" t="s">
        <v>64</v>
      </c>
      <c r="C19" s="24"/>
      <c r="D19" s="94">
        <f>D12-D15</f>
        <v>-3005395.6000000089</v>
      </c>
      <c r="E19" s="45">
        <f>E12-E15</f>
        <v>-2472462</v>
      </c>
      <c r="G19" s="59"/>
      <c r="H19" s="59"/>
      <c r="I19" s="59"/>
    </row>
    <row r="20" spans="1:11" s="5" customFormat="1" ht="17.100000000000001" customHeight="1" thickBot="1">
      <c r="A20" s="21" t="s">
        <v>11</v>
      </c>
      <c r="B20" s="22" t="s">
        <v>12</v>
      </c>
      <c r="C20" s="39"/>
      <c r="D20" s="85">
        <f>D21-D33</f>
        <v>3005395.6000000006</v>
      </c>
      <c r="E20" s="62">
        <f>E21-E33</f>
        <v>2472462</v>
      </c>
      <c r="G20" s="59"/>
    </row>
    <row r="21" spans="1:11" s="5" customFormat="1" ht="17.100000000000001" customHeight="1" thickBot="1">
      <c r="A21" s="109" t="s">
        <v>13</v>
      </c>
      <c r="B21" s="110"/>
      <c r="C21" s="10"/>
      <c r="D21" s="46">
        <f>SUM(D22:D32)</f>
        <v>4355153.28</v>
      </c>
      <c r="E21" s="47">
        <f>SUM(E22:E32)</f>
        <v>3458448</v>
      </c>
    </row>
    <row r="22" spans="1:11" s="5" customFormat="1" ht="17.100000000000001" customHeight="1">
      <c r="A22" s="28" t="s">
        <v>4</v>
      </c>
      <c r="B22" s="29" t="s">
        <v>43</v>
      </c>
      <c r="C22" s="30" t="s">
        <v>14</v>
      </c>
      <c r="D22" s="82">
        <v>3692704.68</v>
      </c>
      <c r="E22" s="49">
        <v>3458448</v>
      </c>
      <c r="G22" s="58"/>
      <c r="H22" s="59"/>
      <c r="I22" s="59"/>
      <c r="K22" s="59"/>
    </row>
    <row r="23" spans="1:11" s="5" customFormat="1" ht="17.100000000000001" customHeight="1">
      <c r="A23" s="3" t="s">
        <v>6</v>
      </c>
      <c r="B23" s="4" t="s">
        <v>42</v>
      </c>
      <c r="C23" s="6" t="s">
        <v>14</v>
      </c>
      <c r="D23" s="50" t="s">
        <v>0</v>
      </c>
      <c r="E23" s="51" t="s">
        <v>0</v>
      </c>
      <c r="I23" s="59"/>
    </row>
    <row r="24" spans="1:11" s="5" customFormat="1" ht="17.100000000000001" customHeight="1">
      <c r="A24" s="111" t="s">
        <v>8</v>
      </c>
      <c r="B24" s="11" t="s">
        <v>51</v>
      </c>
      <c r="C24" s="12"/>
      <c r="D24" s="52"/>
      <c r="E24" s="53"/>
      <c r="G24" s="59"/>
    </row>
    <row r="25" spans="1:11" s="5" customFormat="1" ht="17.100000000000001" customHeight="1">
      <c r="A25" s="112"/>
      <c r="B25" s="33" t="s">
        <v>52</v>
      </c>
      <c r="C25" s="27" t="s">
        <v>47</v>
      </c>
      <c r="D25" s="63" t="s">
        <v>0</v>
      </c>
      <c r="E25" s="81" t="s">
        <v>0</v>
      </c>
      <c r="G25" s="59"/>
    </row>
    <row r="26" spans="1:11" s="5" customFormat="1" ht="17.100000000000001" customHeight="1">
      <c r="A26" s="113"/>
      <c r="B26" s="8" t="s">
        <v>53</v>
      </c>
      <c r="C26" s="9"/>
      <c r="D26" s="87"/>
      <c r="E26" s="54"/>
    </row>
    <row r="27" spans="1:11" s="5" customFormat="1" ht="17.100000000000001" customHeight="1">
      <c r="A27" s="3" t="s">
        <v>9</v>
      </c>
      <c r="B27" s="4" t="s">
        <v>15</v>
      </c>
      <c r="C27" s="6" t="s">
        <v>56</v>
      </c>
      <c r="D27" s="83">
        <v>55000</v>
      </c>
      <c r="E27" s="51" t="s">
        <v>0</v>
      </c>
    </row>
    <row r="28" spans="1:11" s="5" customFormat="1" ht="17.100000000000001" customHeight="1">
      <c r="A28" s="3" t="s">
        <v>10</v>
      </c>
      <c r="B28" s="4" t="s">
        <v>17</v>
      </c>
      <c r="C28" s="6" t="s">
        <v>57</v>
      </c>
      <c r="D28" s="50" t="s">
        <v>0</v>
      </c>
      <c r="E28" s="51" t="s">
        <v>0</v>
      </c>
      <c r="G28" s="59"/>
      <c r="J28" s="86"/>
    </row>
    <row r="29" spans="1:11" s="5" customFormat="1" ht="17.100000000000001" customHeight="1">
      <c r="A29" s="3" t="s">
        <v>20</v>
      </c>
      <c r="B29" s="4" t="s">
        <v>18</v>
      </c>
      <c r="C29" s="6" t="s">
        <v>19</v>
      </c>
      <c r="D29" s="50"/>
      <c r="E29" s="51" t="s">
        <v>0</v>
      </c>
    </row>
    <row r="30" spans="1:11" s="5" customFormat="1" ht="17.100000000000001" customHeight="1">
      <c r="A30" s="3" t="s">
        <v>22</v>
      </c>
      <c r="B30" s="4" t="s">
        <v>34</v>
      </c>
      <c r="C30" s="6" t="s">
        <v>21</v>
      </c>
      <c r="D30" s="50" t="s">
        <v>0</v>
      </c>
      <c r="E30" s="51" t="s">
        <v>0</v>
      </c>
      <c r="G30" s="59"/>
    </row>
    <row r="31" spans="1:11" s="5" customFormat="1" ht="17.100000000000001" customHeight="1">
      <c r="A31" s="3" t="s">
        <v>24</v>
      </c>
      <c r="B31" s="4" t="s">
        <v>54</v>
      </c>
      <c r="C31" s="6" t="s">
        <v>23</v>
      </c>
      <c r="D31" s="50" t="s">
        <v>0</v>
      </c>
      <c r="E31" s="51" t="s">
        <v>0</v>
      </c>
    </row>
    <row r="32" spans="1:11" s="5" customFormat="1" ht="17.100000000000001" customHeight="1" thickBot="1">
      <c r="A32" s="31" t="s">
        <v>46</v>
      </c>
      <c r="B32" s="32" t="s">
        <v>55</v>
      </c>
      <c r="C32" s="34" t="s">
        <v>16</v>
      </c>
      <c r="D32" s="95">
        <v>607448.6</v>
      </c>
      <c r="E32" s="97" t="s">
        <v>0</v>
      </c>
      <c r="G32" s="59"/>
    </row>
    <row r="33" spans="1:8" s="5" customFormat="1" ht="17.100000000000001" customHeight="1" thickBot="1">
      <c r="A33" s="109" t="s">
        <v>25</v>
      </c>
      <c r="B33" s="110"/>
      <c r="C33" s="13"/>
      <c r="D33" s="46">
        <f>SUM(D34:D43)</f>
        <v>1349757.68</v>
      </c>
      <c r="E33" s="47">
        <f>SUM(E34:E43)</f>
        <v>985986</v>
      </c>
      <c r="G33" s="59"/>
      <c r="H33" s="59"/>
    </row>
    <row r="34" spans="1:8" s="5" customFormat="1" ht="17.100000000000001" customHeight="1">
      <c r="A34" s="28" t="s">
        <v>4</v>
      </c>
      <c r="B34" s="29" t="s">
        <v>26</v>
      </c>
      <c r="C34" s="30" t="s">
        <v>27</v>
      </c>
      <c r="D34" s="48">
        <v>1257900</v>
      </c>
      <c r="E34" s="49">
        <v>985986</v>
      </c>
    </row>
    <row r="35" spans="1:8" s="5" customFormat="1" ht="15" customHeight="1">
      <c r="A35" s="3" t="s">
        <v>6</v>
      </c>
      <c r="B35" s="4" t="s">
        <v>62</v>
      </c>
      <c r="C35" s="6" t="s">
        <v>27</v>
      </c>
      <c r="D35" s="83">
        <v>36857.68</v>
      </c>
      <c r="E35" s="84">
        <v>0</v>
      </c>
    </row>
    <row r="36" spans="1:8" s="5" customFormat="1" ht="13.5" customHeight="1">
      <c r="A36" s="111" t="s">
        <v>8</v>
      </c>
      <c r="B36" s="11" t="s">
        <v>49</v>
      </c>
      <c r="C36" s="12"/>
      <c r="D36" s="52"/>
      <c r="E36" s="53"/>
    </row>
    <row r="37" spans="1:8" s="5" customFormat="1" ht="11.25" customHeight="1">
      <c r="A37" s="114"/>
      <c r="B37" s="33" t="s">
        <v>48</v>
      </c>
      <c r="C37" s="27" t="s">
        <v>50</v>
      </c>
      <c r="D37" s="63" t="s">
        <v>0</v>
      </c>
      <c r="E37" s="81" t="s">
        <v>0</v>
      </c>
    </row>
    <row r="38" spans="1:8" s="5" customFormat="1" ht="12.75" customHeight="1">
      <c r="A38" s="113"/>
      <c r="B38" s="8" t="s">
        <v>53</v>
      </c>
      <c r="C38" s="9"/>
      <c r="D38" s="61"/>
      <c r="E38" s="57"/>
    </row>
    <row r="39" spans="1:8" s="5" customFormat="1" ht="17.100000000000001" customHeight="1">
      <c r="A39" s="3" t="s">
        <v>9</v>
      </c>
      <c r="B39" s="4" t="s">
        <v>59</v>
      </c>
      <c r="C39" s="6" t="s">
        <v>58</v>
      </c>
      <c r="D39" s="83">
        <v>55000</v>
      </c>
      <c r="E39" s="51" t="s">
        <v>0</v>
      </c>
    </row>
    <row r="40" spans="1:8" s="5" customFormat="1" ht="17.100000000000001" customHeight="1">
      <c r="A40" s="3" t="s">
        <v>10</v>
      </c>
      <c r="B40" s="4" t="s">
        <v>60</v>
      </c>
      <c r="C40" s="6" t="s">
        <v>29</v>
      </c>
      <c r="D40" s="50" t="s">
        <v>0</v>
      </c>
      <c r="E40" s="51" t="s">
        <v>0</v>
      </c>
    </row>
    <row r="41" spans="1:8" s="5" customFormat="1" ht="17.100000000000001" customHeight="1">
      <c r="A41" s="3" t="s">
        <v>20</v>
      </c>
      <c r="B41" s="4" t="s">
        <v>30</v>
      </c>
      <c r="C41" s="6" t="s">
        <v>31</v>
      </c>
      <c r="D41" s="50" t="s">
        <v>0</v>
      </c>
      <c r="E41" s="51" t="s">
        <v>0</v>
      </c>
    </row>
    <row r="42" spans="1:8" s="5" customFormat="1" ht="17.100000000000001" customHeight="1">
      <c r="A42" s="3" t="s">
        <v>22</v>
      </c>
      <c r="B42" s="4" t="s">
        <v>61</v>
      </c>
      <c r="C42" s="6" t="s">
        <v>32</v>
      </c>
      <c r="D42" s="50" t="s">
        <v>0</v>
      </c>
      <c r="E42" s="51" t="s">
        <v>0</v>
      </c>
    </row>
    <row r="43" spans="1:8" s="5" customFormat="1" ht="17.100000000000001" customHeight="1" thickBot="1">
      <c r="A43" s="35" t="s">
        <v>24</v>
      </c>
      <c r="B43" s="36" t="s">
        <v>33</v>
      </c>
      <c r="C43" s="37" t="s">
        <v>28</v>
      </c>
      <c r="D43" s="55" t="s">
        <v>0</v>
      </c>
      <c r="E43" s="56" t="s">
        <v>0</v>
      </c>
    </row>
    <row r="44" spans="1:8" s="5" customFormat="1" ht="9.75" customHeight="1">
      <c r="A44" s="78"/>
      <c r="B44" s="79"/>
      <c r="C44" s="78"/>
      <c r="D44" s="80"/>
      <c r="E44" s="80"/>
    </row>
    <row r="45" spans="1:8">
      <c r="C45" s="115" t="s">
        <v>44</v>
      </c>
      <c r="D45" s="115"/>
      <c r="E45" s="115"/>
    </row>
    <row r="46" spans="1:8">
      <c r="D46" s="2"/>
    </row>
    <row r="47" spans="1:8">
      <c r="C47" s="115" t="s">
        <v>73</v>
      </c>
      <c r="D47" s="115"/>
      <c r="E47" s="115"/>
    </row>
  </sheetData>
  <mergeCells count="14">
    <mergeCell ref="A21:B21"/>
    <mergeCell ref="A24:A26"/>
    <mergeCell ref="A36:A38"/>
    <mergeCell ref="C47:E47"/>
    <mergeCell ref="A33:B33"/>
    <mergeCell ref="C45:E45"/>
    <mergeCell ref="A6:E6"/>
    <mergeCell ref="A8:A10"/>
    <mergeCell ref="B8:B10"/>
    <mergeCell ref="A2:E2"/>
    <mergeCell ref="A3:E3"/>
    <mergeCell ref="A4:E4"/>
    <mergeCell ref="D8:E8"/>
    <mergeCell ref="B5:E5"/>
  </mergeCells>
  <phoneticPr fontId="0" type="noConversion"/>
  <pageMargins left="0.98425196850393704" right="0.59055118110236227" top="0.98425196850393704" bottom="0.98425196850393704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VECTRA VE</dc:creator>
  <cp:lastModifiedBy>MarcinB</cp:lastModifiedBy>
  <cp:lastPrinted>2019-11-13T12:39:52Z</cp:lastPrinted>
  <dcterms:created xsi:type="dcterms:W3CDTF">2000-11-15T10:26:57Z</dcterms:created>
  <dcterms:modified xsi:type="dcterms:W3CDTF">2019-12-18T11:47:40Z</dcterms:modified>
</cp:coreProperties>
</file>