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95" windowWidth="11340" windowHeight="5910"/>
  </bookViews>
  <sheets>
    <sheet name="Arkusz 1" sheetId="2" r:id="rId1"/>
  </sheets>
  <definedNames>
    <definedName name="_xlnm.Print_Titles" localSheetId="0">'Arkusz 1'!$15:$15</definedName>
    <definedName name="Tytuły_wytruku">'Arkusz 1'!$11:$14</definedName>
  </definedNames>
  <calcPr calcId="125725"/>
</workbook>
</file>

<file path=xl/calcChain.xml><?xml version="1.0" encoding="utf-8"?>
<calcChain xmlns="http://schemas.openxmlformats.org/spreadsheetml/2006/main">
  <c r="H111" i="2"/>
  <c r="H103"/>
  <c r="H102"/>
  <c r="J102" s="1"/>
  <c r="H101"/>
  <c r="J101" s="1"/>
  <c r="H100"/>
  <c r="I100" s="1"/>
  <c r="I98" s="1"/>
  <c r="H99"/>
  <c r="K99" s="1"/>
  <c r="K98" s="1"/>
  <c r="J77"/>
  <c r="I75"/>
  <c r="K73"/>
  <c r="H83"/>
  <c r="H82"/>
  <c r="H81"/>
  <c r="H80"/>
  <c r="H79"/>
  <c r="H78"/>
  <c r="H77"/>
  <c r="H76"/>
  <c r="J76" s="1"/>
  <c r="H75"/>
  <c r="H74"/>
  <c r="I74" s="1"/>
  <c r="H73"/>
  <c r="K88"/>
  <c r="J90"/>
  <c r="H91"/>
  <c r="J91" s="1"/>
  <c r="H90"/>
  <c r="H89"/>
  <c r="I89" s="1"/>
  <c r="H88"/>
  <c r="J54"/>
  <c r="H63"/>
  <c r="H61"/>
  <c r="H60"/>
  <c r="H59"/>
  <c r="H58"/>
  <c r="H57"/>
  <c r="H56"/>
  <c r="H55"/>
  <c r="I55" s="1"/>
  <c r="H54"/>
  <c r="H53"/>
  <c r="J53" s="1"/>
  <c r="J49" s="1"/>
  <c r="H52"/>
  <c r="I52" s="1"/>
  <c r="H51"/>
  <c r="I51" s="1"/>
  <c r="I49" s="1"/>
  <c r="H40"/>
  <c r="I40"/>
  <c r="I39" s="1"/>
  <c r="I37" s="1"/>
  <c r="L39"/>
  <c r="K39"/>
  <c r="K37" s="1"/>
  <c r="G39"/>
  <c r="G37" s="1"/>
  <c r="F17"/>
  <c r="F16" s="1"/>
  <c r="G17"/>
  <c r="G16" s="1"/>
  <c r="G116" s="1"/>
  <c r="J17"/>
  <c r="J16" s="1"/>
  <c r="K17"/>
  <c r="K16" s="1"/>
  <c r="L17"/>
  <c r="L16" s="1"/>
  <c r="L116" s="1"/>
  <c r="M17"/>
  <c r="M16" s="1"/>
  <c r="H18"/>
  <c r="I18" s="1"/>
  <c r="I17" s="1"/>
  <c r="I16" s="1"/>
  <c r="H23"/>
  <c r="H28"/>
  <c r="I28"/>
  <c r="F37"/>
  <c r="F39"/>
  <c r="L37"/>
  <c r="M39"/>
  <c r="J41"/>
  <c r="H42"/>
  <c r="H39" s="1"/>
  <c r="H37" s="1"/>
  <c r="F49"/>
  <c r="G49"/>
  <c r="L49"/>
  <c r="M49"/>
  <c r="M48" s="1"/>
  <c r="H50"/>
  <c r="K50"/>
  <c r="K49" s="1"/>
  <c r="K48" s="1"/>
  <c r="F72"/>
  <c r="F48" s="1"/>
  <c r="K72"/>
  <c r="L72"/>
  <c r="M72"/>
  <c r="F98"/>
  <c r="L98"/>
  <c r="L48" s="1"/>
  <c r="M98"/>
  <c r="H98"/>
  <c r="F108"/>
  <c r="H108"/>
  <c r="G108"/>
  <c r="G98"/>
  <c r="H49"/>
  <c r="J42"/>
  <c r="J39" s="1"/>
  <c r="J37" s="1"/>
  <c r="G72"/>
  <c r="G48"/>
  <c r="H17"/>
  <c r="H16" s="1"/>
  <c r="I23"/>
  <c r="F116" l="1"/>
  <c r="I72"/>
  <c r="I48" s="1"/>
  <c r="I116" s="1"/>
  <c r="J72"/>
  <c r="J48" s="1"/>
  <c r="J116" s="1"/>
  <c r="M116"/>
  <c r="K116"/>
  <c r="J98"/>
  <c r="H72"/>
  <c r="H48" s="1"/>
  <c r="H116" s="1"/>
</calcChain>
</file>

<file path=xl/sharedStrings.xml><?xml version="1.0" encoding="utf-8"?>
<sst xmlns="http://schemas.openxmlformats.org/spreadsheetml/2006/main" count="145" uniqueCount="88">
  <si>
    <t>Składki na ubezpieczenia społeczne</t>
  </si>
  <si>
    <t>Dotacje celowe otrzymane z budżetu</t>
  </si>
  <si>
    <t>państwa na realizację zadań bieżących</t>
  </si>
  <si>
    <t>z zakresu administracji rządowej oraz</t>
  </si>
  <si>
    <t>Wynagrodzenia osobowe pracowników</t>
  </si>
  <si>
    <t>Składki na Fundusz Pracy</t>
  </si>
  <si>
    <t>Administracja publiczna</t>
  </si>
  <si>
    <t>Urzędy wojewódzkie</t>
  </si>
  <si>
    <t>Zakup materiałów i wyposażenia</t>
  </si>
  <si>
    <t>Urzędy naczelnych organów władzy państwowej</t>
  </si>
  <si>
    <t>kontroli i ochrony państwowej oraz sądownictwa</t>
  </si>
  <si>
    <t>kontroli i ochrony państwa</t>
  </si>
  <si>
    <t>Dochody i wydatki związane z realizacją zadań z zakresu administracji rządowej</t>
  </si>
  <si>
    <t>Dochody budżetu państwa związne z realizacją zadań</t>
  </si>
  <si>
    <t>zlecanych j.s.t.</t>
  </si>
  <si>
    <t>-</t>
  </si>
  <si>
    <t>innych zadań zleconych gminie ustawami</t>
  </si>
  <si>
    <t>Świdaczenia rodzinne oraz składki na ubezpieczenia</t>
  </si>
  <si>
    <t>emerytalne i rentowe z ubezpieczenia społecznego</t>
  </si>
  <si>
    <t>Dodatkowe wynagrodzenie roczne</t>
  </si>
  <si>
    <t>w złotych</t>
  </si>
  <si>
    <t>do uchwały Rady Gminy Mrągowo Nr ………..</t>
  </si>
  <si>
    <t>Odpisy na zakładowy fundusz świadczeń socjalnych</t>
  </si>
  <si>
    <t>Dz.</t>
  </si>
  <si>
    <t>Rozdz.</t>
  </si>
  <si>
    <t>§</t>
  </si>
  <si>
    <t>Wyszczególnienie</t>
  </si>
  <si>
    <t>ogółem</t>
  </si>
  <si>
    <t>Dotacje</t>
  </si>
  <si>
    <t>Wynagrodzenie</t>
  </si>
  <si>
    <t>Pochodne od</t>
  </si>
  <si>
    <t>wynagrodzeń</t>
  </si>
  <si>
    <t>świadczenia</t>
  </si>
  <si>
    <t>społeczne</t>
  </si>
  <si>
    <t>Wydatki</t>
  </si>
  <si>
    <t>bieżące</t>
  </si>
  <si>
    <t>majątkowe</t>
  </si>
  <si>
    <t>w tym:</t>
  </si>
  <si>
    <t>z tego:</t>
  </si>
  <si>
    <t xml:space="preserve">Wydatki </t>
  </si>
  <si>
    <t>(7+11)</t>
  </si>
  <si>
    <t>i innych zadań zleconych odrębnymi ustawami</t>
  </si>
  <si>
    <t>z dnia ..................</t>
  </si>
  <si>
    <t>Projekt</t>
  </si>
  <si>
    <t>Załącznik Nr 5</t>
  </si>
  <si>
    <t>Wynagrodzenie bezosobowe</t>
  </si>
  <si>
    <t>Opłaty z tytułu zakupu usług telekomunikacyjnych</t>
  </si>
  <si>
    <t>z zakresu administracji rządowej oraz innych zadań</t>
  </si>
  <si>
    <t>Zakup usług pozostałych</t>
  </si>
  <si>
    <t>zleconych gminie ustawami</t>
  </si>
  <si>
    <t>Zakup energii</t>
  </si>
  <si>
    <t>Zakup usług remontowych</t>
  </si>
  <si>
    <t>Rodzina</t>
  </si>
  <si>
    <t>Świadczenia wychowawcze</t>
  </si>
  <si>
    <t>3110</t>
  </si>
  <si>
    <t>4010</t>
  </si>
  <si>
    <t>4110</t>
  </si>
  <si>
    <t>4120</t>
  </si>
  <si>
    <t>4170</t>
  </si>
  <si>
    <t>4210</t>
  </si>
  <si>
    <t>4260</t>
  </si>
  <si>
    <t>4300</t>
  </si>
  <si>
    <t>4360</t>
  </si>
  <si>
    <t>4410</t>
  </si>
  <si>
    <t>Podróże służbowe krajowe</t>
  </si>
  <si>
    <t>4440</t>
  </si>
  <si>
    <t>Odpisy na zakładowy fundusz świadczeń</t>
  </si>
  <si>
    <t>socjalnych</t>
  </si>
  <si>
    <t>4700</t>
  </si>
  <si>
    <t>Szkolenia pracowników niebędących członkami</t>
  </si>
  <si>
    <t>korpusu służby cywilnej</t>
  </si>
  <si>
    <t>4040</t>
  </si>
  <si>
    <t xml:space="preserve">                 R a z e m:</t>
  </si>
  <si>
    <t>innych zadań zleconych gminie ustawami - 16.1.1.2</t>
  </si>
  <si>
    <t>innych zadań zleconych gminie ustawami - 16.1.4.6</t>
  </si>
  <si>
    <t>Świadczenia społeczne</t>
  </si>
  <si>
    <t xml:space="preserve">Wynagrodzenia osobowe pracowników </t>
  </si>
  <si>
    <t>zleconych gminie ustawami - 13.4.1.1.</t>
  </si>
  <si>
    <t>zleconych gminie ustawami - 13.4.1.6.</t>
  </si>
  <si>
    <t>Wspieranie rodziny</t>
  </si>
  <si>
    <t>zleconych gminie ustawami 13.4.1.5.</t>
  </si>
  <si>
    <t>Składki na ubezpieczenia zdrowotne opłacone za osoby</t>
  </si>
  <si>
    <t>pobierające niektóre świadczenia z pomocy społecznej</t>
  </si>
  <si>
    <t>oraz niektóre świadczenia rodzinne</t>
  </si>
  <si>
    <t>zleconych gminie ustawami 20.1.3.1.</t>
  </si>
  <si>
    <t>w sprawie: uchwalenia bużetu gminy Mrągowo na 2020 r.</t>
  </si>
  <si>
    <t>w 2020 r.</t>
  </si>
  <si>
    <t>innych zadań zleconych gminie ustawami 11.4.2.1.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</si>
</sst>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4" fillId="0" borderId="4" xfId="0" applyFont="1" applyBorder="1"/>
    <xf numFmtId="0" fontId="4" fillId="0" borderId="5" xfId="0" applyFont="1" applyBorder="1"/>
    <xf numFmtId="0" fontId="5" fillId="0" borderId="0" xfId="0" applyFont="1"/>
    <xf numFmtId="0" fontId="0" fillId="0" borderId="0" xfId="0" applyAlignment="1">
      <alignment horizontal="right"/>
    </xf>
    <xf numFmtId="0" fontId="3" fillId="0" borderId="3" xfId="0" applyFont="1" applyBorder="1"/>
    <xf numFmtId="0" fontId="0" fillId="0" borderId="0" xfId="0" applyAlignment="1">
      <alignment horizontal="center"/>
    </xf>
    <xf numFmtId="0" fontId="8" fillId="0" borderId="3" xfId="0" applyFont="1" applyBorder="1"/>
    <xf numFmtId="0" fontId="4" fillId="0" borderId="6" xfId="0" applyFont="1" applyBorder="1"/>
    <xf numFmtId="0" fontId="2" fillId="2" borderId="7" xfId="0" applyFont="1" applyFill="1" applyBorder="1"/>
    <xf numFmtId="0" fontId="2" fillId="2" borderId="6" xfId="0" applyFont="1" applyFill="1" applyBorder="1"/>
    <xf numFmtId="0" fontId="3" fillId="0" borderId="8" xfId="0" applyFont="1" applyBorder="1"/>
    <xf numFmtId="0" fontId="8" fillId="0" borderId="8" xfId="0" applyFont="1" applyBorder="1"/>
    <xf numFmtId="3" fontId="2" fillId="2" borderId="2" xfId="0" applyNumberFormat="1" applyFont="1" applyFill="1" applyBorder="1"/>
    <xf numFmtId="3" fontId="2" fillId="2" borderId="9" xfId="0" applyNumberFormat="1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3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2" fillId="3" borderId="10" xfId="0" applyFont="1" applyFill="1" applyBorder="1"/>
    <xf numFmtId="0" fontId="4" fillId="0" borderId="7" xfId="0" applyFont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right"/>
    </xf>
    <xf numFmtId="0" fontId="3" fillId="0" borderId="12" xfId="0" applyFont="1" applyBorder="1"/>
    <xf numFmtId="0" fontId="8" fillId="0" borderId="12" xfId="0" applyFont="1" applyBorder="1"/>
    <xf numFmtId="0" fontId="11" fillId="0" borderId="0" xfId="0" applyFont="1" applyAlignment="1">
      <alignment horizontal="right"/>
    </xf>
    <xf numFmtId="0" fontId="0" fillId="0" borderId="3" xfId="0" applyFont="1" applyBorder="1"/>
    <xf numFmtId="4" fontId="2" fillId="2" borderId="2" xfId="0" applyNumberFormat="1" applyFont="1" applyFill="1" applyBorder="1"/>
    <xf numFmtId="4" fontId="2" fillId="2" borderId="9" xfId="0" applyNumberFormat="1" applyFont="1" applyFill="1" applyBorder="1"/>
    <xf numFmtId="4" fontId="3" fillId="0" borderId="12" xfId="0" applyNumberFormat="1" applyFont="1" applyBorder="1"/>
    <xf numFmtId="4" fontId="3" fillId="0" borderId="14" xfId="0" applyNumberFormat="1" applyFont="1" applyBorder="1"/>
    <xf numFmtId="4" fontId="6" fillId="0" borderId="3" xfId="0" applyNumberFormat="1" applyFont="1" applyBorder="1"/>
    <xf numFmtId="4" fontId="8" fillId="0" borderId="3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/>
    <xf numFmtId="4" fontId="4" fillId="0" borderId="16" xfId="0" applyNumberFormat="1" applyFont="1" applyBorder="1"/>
    <xf numFmtId="4" fontId="4" fillId="0" borderId="5" xfId="0" applyNumberFormat="1" applyFont="1" applyBorder="1"/>
    <xf numFmtId="4" fontId="4" fillId="0" borderId="17" xfId="0" applyNumberFormat="1" applyFont="1" applyBorder="1"/>
    <xf numFmtId="4" fontId="4" fillId="0" borderId="2" xfId="0" applyNumberFormat="1" applyFont="1" applyBorder="1"/>
    <xf numFmtId="4" fontId="4" fillId="0" borderId="9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right"/>
    </xf>
    <xf numFmtId="4" fontId="2" fillId="2" borderId="6" xfId="0" applyNumberFormat="1" applyFont="1" applyFill="1" applyBorder="1"/>
    <xf numFmtId="4" fontId="2" fillId="2" borderId="11" xfId="0" applyNumberFormat="1" applyFont="1" applyFill="1" applyBorder="1"/>
    <xf numFmtId="4" fontId="6" fillId="0" borderId="8" xfId="0" applyNumberFormat="1" applyFont="1" applyBorder="1"/>
    <xf numFmtId="4" fontId="6" fillId="0" borderId="19" xfId="0" applyNumberFormat="1" applyFont="1" applyBorder="1"/>
    <xf numFmtId="4" fontId="4" fillId="0" borderId="18" xfId="0" applyNumberFormat="1" applyFont="1" applyBorder="1"/>
    <xf numFmtId="4" fontId="4" fillId="0" borderId="2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right"/>
    </xf>
    <xf numFmtId="4" fontId="2" fillId="3" borderId="2" xfId="0" applyNumberFormat="1" applyFont="1" applyFill="1" applyBorder="1"/>
    <xf numFmtId="4" fontId="6" fillId="3" borderId="3" xfId="0" applyNumberFormat="1" applyFont="1" applyFill="1" applyBorder="1"/>
    <xf numFmtId="4" fontId="1" fillId="3" borderId="4" xfId="0" applyNumberFormat="1" applyFont="1" applyFill="1" applyBorder="1"/>
    <xf numFmtId="4" fontId="1" fillId="3" borderId="16" xfId="0" applyNumberFormat="1" applyFont="1" applyFill="1" applyBorder="1"/>
    <xf numFmtId="4" fontId="1" fillId="3" borderId="3" xfId="0" applyNumberFormat="1" applyFont="1" applyFill="1" applyBorder="1"/>
    <xf numFmtId="4" fontId="1" fillId="3" borderId="18" xfId="0" applyNumberFormat="1" applyFont="1" applyFill="1" applyBorder="1"/>
    <xf numFmtId="4" fontId="1" fillId="3" borderId="2" xfId="0" applyNumberFormat="1" applyFont="1" applyFill="1" applyBorder="1"/>
    <xf numFmtId="4" fontId="4" fillId="0" borderId="2" xfId="0" applyNumberFormat="1" applyFont="1" applyBorder="1" applyAlignment="1">
      <alignment horizontal="right"/>
    </xf>
    <xf numFmtId="4" fontId="1" fillId="3" borderId="9" xfId="0" applyNumberFormat="1" applyFont="1" applyFill="1" applyBorder="1"/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4" fillId="0" borderId="6" xfId="0" applyNumberFormat="1" applyFont="1" applyBorder="1" applyAlignment="1">
      <alignment horizontal="right"/>
    </xf>
    <xf numFmtId="4" fontId="1" fillId="3" borderId="23" xfId="0" applyNumberFormat="1" applyFont="1" applyFill="1" applyBorder="1"/>
    <xf numFmtId="4" fontId="1" fillId="3" borderId="6" xfId="0" applyNumberFormat="1" applyFont="1" applyFill="1" applyBorder="1"/>
    <xf numFmtId="4" fontId="1" fillId="3" borderId="11" xfId="0" applyNumberFormat="1" applyFont="1" applyFill="1" applyBorder="1"/>
    <xf numFmtId="4" fontId="2" fillId="2" borderId="24" xfId="0" applyNumberFormat="1" applyFont="1" applyFill="1" applyBorder="1"/>
    <xf numFmtId="4" fontId="0" fillId="0" borderId="3" xfId="0" applyNumberFormat="1" applyFont="1" applyBorder="1"/>
    <xf numFmtId="4" fontId="0" fillId="0" borderId="3" xfId="0" applyNumberFormat="1" applyFont="1" applyBorder="1" applyAlignment="1">
      <alignment horizontal="right"/>
    </xf>
    <xf numFmtId="4" fontId="0" fillId="0" borderId="18" xfId="0" applyNumberFormat="1" applyFont="1" applyBorder="1" applyAlignment="1">
      <alignment horizontal="right"/>
    </xf>
    <xf numFmtId="0" fontId="4" fillId="0" borderId="25" xfId="0" applyFont="1" applyBorder="1"/>
    <xf numFmtId="4" fontId="6" fillId="3" borderId="15" xfId="0" applyNumberFormat="1" applyFont="1" applyFill="1" applyBorder="1"/>
    <xf numFmtId="4" fontId="2" fillId="2" borderId="26" xfId="0" applyNumberFormat="1" applyFont="1" applyFill="1" applyBorder="1"/>
    <xf numFmtId="0" fontId="2" fillId="4" borderId="1" xfId="0" applyFont="1" applyFill="1" applyBorder="1"/>
    <xf numFmtId="4" fontId="2" fillId="4" borderId="2" xfId="0" applyNumberFormat="1" applyFont="1" applyFill="1" applyBorder="1"/>
    <xf numFmtId="4" fontId="2" fillId="4" borderId="9" xfId="0" applyNumberFormat="1" applyFont="1" applyFill="1" applyBorder="1"/>
    <xf numFmtId="49" fontId="10" fillId="0" borderId="4" xfId="0" applyNumberFormat="1" applyFont="1" applyBorder="1" applyAlignment="1">
      <alignment horizontal="center"/>
    </xf>
    <xf numFmtId="0" fontId="4" fillId="0" borderId="27" xfId="0" applyFont="1" applyBorder="1"/>
    <xf numFmtId="49" fontId="10" fillId="0" borderId="3" xfId="0" applyNumberFormat="1" applyFont="1" applyBorder="1" applyAlignment="1">
      <alignment horizontal="center"/>
    </xf>
    <xf numFmtId="0" fontId="4" fillId="0" borderId="28" xfId="0" applyFont="1" applyBorder="1"/>
    <xf numFmtId="49" fontId="10" fillId="0" borderId="5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27" xfId="0" applyFont="1" applyFill="1" applyBorder="1"/>
    <xf numFmtId="49" fontId="4" fillId="0" borderId="5" xfId="0" applyNumberFormat="1" applyFont="1" applyBorder="1" applyAlignment="1">
      <alignment horizontal="center"/>
    </xf>
    <xf numFmtId="0" fontId="4" fillId="0" borderId="25" xfId="0" applyFont="1" applyFill="1" applyBorder="1"/>
    <xf numFmtId="49" fontId="4" fillId="0" borderId="25" xfId="0" applyNumberFormat="1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0" fontId="2" fillId="3" borderId="12" xfId="0" applyFont="1" applyFill="1" applyBorder="1"/>
    <xf numFmtId="0" fontId="6" fillId="3" borderId="12" xfId="0" applyFont="1" applyFill="1" applyBorder="1"/>
    <xf numFmtId="4" fontId="2" fillId="3" borderId="12" xfId="0" applyNumberFormat="1" applyFont="1" applyFill="1" applyBorder="1"/>
    <xf numFmtId="4" fontId="2" fillId="3" borderId="14" xfId="0" applyNumberFormat="1" applyFont="1" applyFill="1" applyBorder="1"/>
    <xf numFmtId="4" fontId="2" fillId="4" borderId="4" xfId="0" applyNumberFormat="1" applyFont="1" applyFill="1" applyBorder="1"/>
    <xf numFmtId="4" fontId="2" fillId="4" borderId="16" xfId="0" applyNumberFormat="1" applyFont="1" applyFill="1" applyBorder="1"/>
    <xf numFmtId="4" fontId="2" fillId="4" borderId="3" xfId="0" applyNumberFormat="1" applyFont="1" applyFill="1" applyBorder="1"/>
    <xf numFmtId="4" fontId="2" fillId="4" borderId="18" xfId="0" applyNumberFormat="1" applyFont="1" applyFill="1" applyBorder="1"/>
    <xf numFmtId="4" fontId="4" fillId="0" borderId="29" xfId="0" applyNumberFormat="1" applyFont="1" applyBorder="1"/>
    <xf numFmtId="4" fontId="0" fillId="4" borderId="3" xfId="0" applyNumberFormat="1" applyFont="1" applyFill="1" applyBorder="1"/>
    <xf numFmtId="0" fontId="2" fillId="2" borderId="30" xfId="0" applyFont="1" applyFill="1" applyBorder="1"/>
    <xf numFmtId="0" fontId="2" fillId="3" borderId="7" xfId="0" applyFont="1" applyFill="1" applyBorder="1"/>
    <xf numFmtId="4" fontId="0" fillId="4" borderId="2" xfId="0" applyNumberFormat="1" applyFont="1" applyFill="1" applyBorder="1"/>
    <xf numFmtId="49" fontId="0" fillId="0" borderId="3" xfId="0" applyNumberFormat="1" applyBorder="1" applyAlignment="1">
      <alignment horizontal="center"/>
    </xf>
    <xf numFmtId="4" fontId="0" fillId="4" borderId="4" xfId="0" applyNumberFormat="1" applyFont="1" applyFill="1" applyBorder="1"/>
    <xf numFmtId="0" fontId="4" fillId="0" borderId="8" xfId="0" applyFont="1" applyBorder="1"/>
    <xf numFmtId="4" fontId="1" fillId="3" borderId="28" xfId="0" applyNumberFormat="1" applyFont="1" applyFill="1" applyBorder="1"/>
    <xf numFmtId="4" fontId="1" fillId="3" borderId="31" xfId="0" applyNumberFormat="1" applyFont="1" applyFill="1" applyBorder="1"/>
    <xf numFmtId="4" fontId="1" fillId="3" borderId="27" xfId="0" applyNumberFormat="1" applyFont="1" applyFill="1" applyBorder="1"/>
    <xf numFmtId="4" fontId="1" fillId="3" borderId="32" xfId="0" applyNumberFormat="1" applyFont="1" applyFill="1" applyBorder="1"/>
    <xf numFmtId="0" fontId="6" fillId="0" borderId="2" xfId="0" applyFont="1" applyBorder="1"/>
    <xf numFmtId="0" fontId="4" fillId="0" borderId="4" xfId="0" applyFont="1" applyBorder="1" applyAlignment="1">
      <alignment horizontal="center"/>
    </xf>
    <xf numFmtId="4" fontId="0" fillId="4" borderId="5" xfId="0" applyNumberFormat="1" applyFont="1" applyFill="1" applyBorder="1"/>
    <xf numFmtId="4" fontId="0" fillId="4" borderId="4" xfId="0" applyNumberFormat="1" applyFill="1" applyBorder="1"/>
    <xf numFmtId="4" fontId="6" fillId="3" borderId="33" xfId="0" applyNumberFormat="1" applyFont="1" applyFill="1" applyBorder="1"/>
    <xf numFmtId="4" fontId="4" fillId="0" borderId="6" xfId="0" applyNumberFormat="1" applyFont="1" applyBorder="1"/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right"/>
    </xf>
    <xf numFmtId="0" fontId="6" fillId="0" borderId="3" xfId="0" applyFont="1" applyBorder="1"/>
    <xf numFmtId="0" fontId="9" fillId="3" borderId="34" xfId="0" applyFont="1" applyFill="1" applyBorder="1"/>
    <xf numFmtId="0" fontId="4" fillId="0" borderId="12" xfId="0" applyFont="1" applyBorder="1"/>
    <xf numFmtId="0" fontId="6" fillId="0" borderId="12" xfId="0" applyFont="1" applyBorder="1"/>
    <xf numFmtId="4" fontId="6" fillId="3" borderId="13" xfId="0" applyNumberFormat="1" applyFont="1" applyFill="1" applyBorder="1"/>
    <xf numFmtId="0" fontId="2" fillId="3" borderId="35" xfId="0" applyFont="1" applyFill="1" applyBorder="1"/>
    <xf numFmtId="4" fontId="1" fillId="3" borderId="36" xfId="0" applyNumberFormat="1" applyFont="1" applyFill="1" applyBorder="1"/>
    <xf numFmtId="0" fontId="1" fillId="3" borderId="6" xfId="0" applyFont="1" applyFill="1" applyBorder="1"/>
    <xf numFmtId="0" fontId="2" fillId="3" borderId="37" xfId="0" applyFont="1" applyFill="1" applyBorder="1"/>
    <xf numFmtId="0" fontId="0" fillId="0" borderId="0" xfId="0" applyFont="1"/>
    <xf numFmtId="0" fontId="6" fillId="0" borderId="4" xfId="0" applyFont="1" applyBorder="1"/>
    <xf numFmtId="0" fontId="2" fillId="3" borderId="38" xfId="0" applyFont="1" applyFill="1" applyBorder="1"/>
    <xf numFmtId="0" fontId="1" fillId="3" borderId="12" xfId="0" applyFont="1" applyFill="1" applyBorder="1"/>
    <xf numFmtId="4" fontId="6" fillId="0" borderId="12" xfId="0" applyNumberFormat="1" applyFont="1" applyBorder="1" applyAlignment="1">
      <alignment horizontal="right"/>
    </xf>
    <xf numFmtId="4" fontId="6" fillId="3" borderId="39" xfId="0" applyNumberFormat="1" applyFont="1" applyFill="1" applyBorder="1"/>
    <xf numFmtId="4" fontId="6" fillId="3" borderId="12" xfId="0" applyNumberFormat="1" applyFont="1" applyFill="1" applyBorder="1"/>
    <xf numFmtId="4" fontId="6" fillId="3" borderId="14" xfId="0" applyNumberFormat="1" applyFont="1" applyFill="1" applyBorder="1"/>
    <xf numFmtId="0" fontId="2" fillId="3" borderId="40" xfId="0" applyFont="1" applyFill="1" applyBorder="1"/>
    <xf numFmtId="0" fontId="2" fillId="4" borderId="10" xfId="0" applyFont="1" applyFill="1" applyBorder="1"/>
    <xf numFmtId="4" fontId="2" fillId="2" borderId="12" xfId="0" applyNumberFormat="1" applyFont="1" applyFill="1" applyBorder="1"/>
    <xf numFmtId="4" fontId="2" fillId="2" borderId="41" xfId="0" applyNumberFormat="1" applyFont="1" applyFill="1" applyBorder="1"/>
    <xf numFmtId="0" fontId="9" fillId="4" borderId="30" xfId="0" applyFont="1" applyFill="1" applyBorder="1"/>
    <xf numFmtId="0" fontId="2" fillId="4" borderId="8" xfId="0" applyFont="1" applyFill="1" applyBorder="1"/>
    <xf numFmtId="0" fontId="6" fillId="4" borderId="8" xfId="0" applyFont="1" applyFill="1" applyBorder="1"/>
    <xf numFmtId="4" fontId="6" fillId="4" borderId="8" xfId="0" applyNumberFormat="1" applyFont="1" applyFill="1" applyBorder="1"/>
    <xf numFmtId="4" fontId="6" fillId="4" borderId="33" xfId="0" applyNumberFormat="1" applyFont="1" applyFill="1" applyBorder="1"/>
    <xf numFmtId="0" fontId="2" fillId="4" borderId="7" xfId="0" applyFont="1" applyFill="1" applyBorder="1"/>
    <xf numFmtId="4" fontId="2" fillId="4" borderId="6" xfId="0" applyNumberFormat="1" applyFont="1" applyFill="1" applyBorder="1"/>
    <xf numFmtId="4" fontId="0" fillId="4" borderId="11" xfId="0" applyNumberFormat="1" applyFont="1" applyFill="1" applyBorder="1"/>
    <xf numFmtId="0" fontId="4" fillId="0" borderId="42" xfId="0" applyFont="1" applyBorder="1"/>
    <xf numFmtId="0" fontId="4" fillId="0" borderId="10" xfId="0" applyFont="1" applyBorder="1"/>
    <xf numFmtId="0" fontId="4" fillId="0" borderId="43" xfId="0" applyFont="1" applyBorder="1"/>
    <xf numFmtId="0" fontId="3" fillId="0" borderId="34" xfId="0" applyFont="1" applyBorder="1"/>
    <xf numFmtId="0" fontId="3" fillId="0" borderId="37" xfId="0" applyFont="1" applyBorder="1"/>
    <xf numFmtId="0" fontId="3" fillId="0" borderId="1" xfId="0" applyFont="1" applyBorder="1"/>
    <xf numFmtId="4" fontId="4" fillId="0" borderId="44" xfId="0" applyNumberFormat="1" applyFont="1" applyBorder="1" applyAlignment="1">
      <alignment horizontal="right"/>
    </xf>
    <xf numFmtId="0" fontId="4" fillId="0" borderId="38" xfId="0" applyFont="1" applyBorder="1"/>
    <xf numFmtId="0" fontId="3" fillId="0" borderId="30" xfId="0" applyFont="1" applyBorder="1"/>
    <xf numFmtId="4" fontId="0" fillId="0" borderId="0" xfId="0" applyNumberFormat="1"/>
    <xf numFmtId="4" fontId="1" fillId="3" borderId="29" xfId="0" applyNumberFormat="1" applyFont="1" applyFill="1" applyBorder="1"/>
    <xf numFmtId="4" fontId="1" fillId="3" borderId="44" xfId="0" applyNumberFormat="1" applyFont="1" applyFill="1" applyBorder="1"/>
    <xf numFmtId="4" fontId="11" fillId="0" borderId="3" xfId="0" applyNumberFormat="1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1"/>
  <sheetViews>
    <sheetView tabSelected="1" topLeftCell="B1" zoomScaleNormal="100" workbookViewId="0">
      <pane ySplit="15" topLeftCell="A97" activePane="bottomLeft" state="frozen"/>
      <selection activeCell="B1" sqref="B1"/>
      <selection pane="bottomLeft" activeCell="O76" sqref="O76"/>
    </sheetView>
  </sheetViews>
  <sheetFormatPr defaultRowHeight="12.75"/>
  <cols>
    <col min="1" max="1" width="9.140625" hidden="1" customWidth="1"/>
    <col min="2" max="2" width="4.5703125" customWidth="1"/>
    <col min="3" max="3" width="6.85546875" bestFit="1" customWidth="1"/>
    <col min="4" max="4" width="5.7109375" customWidth="1"/>
    <col min="5" max="5" width="50.5703125" customWidth="1"/>
    <col min="6" max="13" width="14.7109375" customWidth="1"/>
    <col min="15" max="15" width="16" customWidth="1"/>
  </cols>
  <sheetData>
    <row r="1" spans="2:13">
      <c r="M1" s="40" t="s">
        <v>43</v>
      </c>
    </row>
    <row r="2" spans="2:13">
      <c r="B2" s="183" t="s">
        <v>44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2:13">
      <c r="B3" s="183" t="s">
        <v>21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4" spans="2:13">
      <c r="E4" s="11"/>
      <c r="M4" s="9" t="s">
        <v>42</v>
      </c>
    </row>
    <row r="5" spans="2:13">
      <c r="E5" s="11"/>
      <c r="J5" s="183" t="s">
        <v>85</v>
      </c>
      <c r="K5" s="183"/>
      <c r="L5" s="183"/>
      <c r="M5" s="183"/>
    </row>
    <row r="6" spans="2:13">
      <c r="E6" s="11"/>
      <c r="J6" s="9"/>
      <c r="K6" s="9"/>
      <c r="L6" s="9"/>
      <c r="M6" s="9"/>
    </row>
    <row r="7" spans="2:13" ht="15.75">
      <c r="B7" s="184" t="s">
        <v>12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2:13" ht="15.75">
      <c r="B8" s="184" t="s">
        <v>41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</row>
    <row r="9" spans="2:13" ht="15.75">
      <c r="B9" s="184" t="s">
        <v>86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</row>
    <row r="10" spans="2:13" ht="11.25" customHeight="1" thickBot="1">
      <c r="M10" s="9" t="s">
        <v>20</v>
      </c>
    </row>
    <row r="11" spans="2:13">
      <c r="B11" s="188" t="s">
        <v>23</v>
      </c>
      <c r="C11" s="180" t="s">
        <v>24</v>
      </c>
      <c r="D11" s="180" t="s">
        <v>25</v>
      </c>
      <c r="E11" s="180" t="s">
        <v>26</v>
      </c>
      <c r="F11" s="30"/>
      <c r="G11" s="31"/>
      <c r="H11" s="191" t="s">
        <v>38</v>
      </c>
      <c r="I11" s="192"/>
      <c r="J11" s="192"/>
      <c r="K11" s="192"/>
      <c r="L11" s="193"/>
      <c r="M11" s="32"/>
    </row>
    <row r="12" spans="2:13">
      <c r="B12" s="189"/>
      <c r="C12" s="181"/>
      <c r="D12" s="181"/>
      <c r="E12" s="181"/>
      <c r="F12" s="33" t="s">
        <v>28</v>
      </c>
      <c r="G12" s="33" t="s">
        <v>39</v>
      </c>
      <c r="H12" s="34" t="s">
        <v>34</v>
      </c>
      <c r="I12" s="185" t="s">
        <v>37</v>
      </c>
      <c r="J12" s="186"/>
      <c r="K12" s="187"/>
      <c r="L12" s="34" t="s">
        <v>34</v>
      </c>
      <c r="M12" s="35"/>
    </row>
    <row r="13" spans="2:13">
      <c r="B13" s="189"/>
      <c r="C13" s="181"/>
      <c r="D13" s="181"/>
      <c r="E13" s="181"/>
      <c r="F13" s="33" t="s">
        <v>27</v>
      </c>
      <c r="G13" s="33" t="s">
        <v>27</v>
      </c>
      <c r="H13" s="33" t="s">
        <v>35</v>
      </c>
      <c r="I13" s="34" t="s">
        <v>29</v>
      </c>
      <c r="J13" s="34" t="s">
        <v>30</v>
      </c>
      <c r="K13" s="34" t="s">
        <v>32</v>
      </c>
      <c r="L13" s="33" t="s">
        <v>36</v>
      </c>
      <c r="M13" s="35"/>
    </row>
    <row r="14" spans="2:13" ht="13.5" thickBot="1">
      <c r="B14" s="190"/>
      <c r="C14" s="182"/>
      <c r="D14" s="182"/>
      <c r="E14" s="182"/>
      <c r="F14" s="15"/>
      <c r="G14" s="36" t="s">
        <v>40</v>
      </c>
      <c r="H14" s="15"/>
      <c r="I14" s="15"/>
      <c r="J14" s="36" t="s">
        <v>31</v>
      </c>
      <c r="K14" s="36" t="s">
        <v>33</v>
      </c>
      <c r="L14" s="15"/>
      <c r="M14" s="37"/>
    </row>
    <row r="15" spans="2:13" s="8" customFormat="1" ht="11.25" customHeight="1" thickBot="1">
      <c r="B15" s="28">
        <v>1</v>
      </c>
      <c r="C15" s="27">
        <v>2</v>
      </c>
      <c r="D15" s="27">
        <v>3</v>
      </c>
      <c r="E15" s="27">
        <v>4</v>
      </c>
      <c r="F15" s="27">
        <v>5</v>
      </c>
      <c r="G15" s="27">
        <v>6</v>
      </c>
      <c r="H15" s="27">
        <v>7</v>
      </c>
      <c r="I15" s="27">
        <v>8</v>
      </c>
      <c r="J15" s="27">
        <v>9</v>
      </c>
      <c r="K15" s="27">
        <v>10</v>
      </c>
      <c r="L15" s="27">
        <v>11</v>
      </c>
      <c r="M15" s="29">
        <v>12</v>
      </c>
    </row>
    <row r="16" spans="2:13" ht="12" customHeight="1" thickBot="1">
      <c r="B16" s="14">
        <v>750</v>
      </c>
      <c r="C16" s="15"/>
      <c r="D16" s="15"/>
      <c r="E16" s="15" t="s">
        <v>6</v>
      </c>
      <c r="F16" s="61">
        <f t="shared" ref="F16:M16" si="0">SUM(F17)</f>
        <v>26366</v>
      </c>
      <c r="G16" s="61">
        <f>SUM(G17)</f>
        <v>26366</v>
      </c>
      <c r="H16" s="61">
        <f>SUM(H17)</f>
        <v>26366</v>
      </c>
      <c r="I16" s="61">
        <f t="shared" si="0"/>
        <v>26366</v>
      </c>
      <c r="J16" s="61">
        <f t="shared" si="0"/>
        <v>0</v>
      </c>
      <c r="K16" s="61">
        <f t="shared" si="0"/>
        <v>0</v>
      </c>
      <c r="L16" s="61">
        <f t="shared" si="0"/>
        <v>0</v>
      </c>
      <c r="M16" s="62">
        <f t="shared" si="0"/>
        <v>100</v>
      </c>
    </row>
    <row r="17" spans="2:13" ht="11.45" customHeight="1">
      <c r="B17" s="167"/>
      <c r="C17" s="175">
        <v>75011</v>
      </c>
      <c r="D17" s="16"/>
      <c r="E17" s="17" t="s">
        <v>7</v>
      </c>
      <c r="F17" s="63">
        <f>SUM(F18:F35)</f>
        <v>26366</v>
      </c>
      <c r="G17" s="63">
        <f t="shared" ref="G17:L17" si="1">SUM(G18,G23,G28)</f>
        <v>26366</v>
      </c>
      <c r="H17" s="63">
        <f t="shared" si="1"/>
        <v>26366</v>
      </c>
      <c r="I17" s="63">
        <f t="shared" si="1"/>
        <v>26366</v>
      </c>
      <c r="J17" s="63">
        <f t="shared" si="1"/>
        <v>0</v>
      </c>
      <c r="K17" s="63">
        <f t="shared" si="1"/>
        <v>0</v>
      </c>
      <c r="L17" s="63">
        <f t="shared" si="1"/>
        <v>0</v>
      </c>
      <c r="M17" s="64">
        <f>SUM(M35)</f>
        <v>100</v>
      </c>
    </row>
    <row r="18" spans="2:13" ht="11.45" customHeight="1">
      <c r="B18" s="168"/>
      <c r="C18" s="1"/>
      <c r="D18" s="3">
        <v>4010</v>
      </c>
      <c r="E18" s="3" t="s">
        <v>4</v>
      </c>
      <c r="F18" s="50"/>
      <c r="G18" s="50">
        <v>1800</v>
      </c>
      <c r="H18" s="50">
        <f>G18</f>
        <v>1800</v>
      </c>
      <c r="I18" s="50">
        <f>H18</f>
        <v>1800</v>
      </c>
      <c r="J18" s="50"/>
      <c r="K18" s="50"/>
      <c r="L18" s="58"/>
      <c r="M18" s="65"/>
    </row>
    <row r="19" spans="2:13" ht="11.45" customHeight="1">
      <c r="B19" s="168"/>
      <c r="C19" s="1"/>
      <c r="D19" s="7"/>
      <c r="E19" s="7" t="s">
        <v>1</v>
      </c>
      <c r="F19" s="54"/>
      <c r="G19" s="54"/>
      <c r="H19" s="54"/>
      <c r="I19" s="54"/>
      <c r="J19" s="54"/>
      <c r="K19" s="54"/>
      <c r="L19" s="54"/>
      <c r="M19" s="55"/>
    </row>
    <row r="20" spans="2:13" ht="11.45" customHeight="1">
      <c r="B20" s="168"/>
      <c r="C20" s="1"/>
      <c r="D20" s="2"/>
      <c r="E20" s="2" t="s">
        <v>2</v>
      </c>
      <c r="F20" s="56"/>
      <c r="G20" s="56"/>
      <c r="H20" s="56"/>
      <c r="I20" s="56"/>
      <c r="J20" s="56"/>
      <c r="K20" s="56"/>
      <c r="L20" s="56"/>
      <c r="M20" s="57"/>
    </row>
    <row r="21" spans="2:13" ht="11.45" customHeight="1">
      <c r="B21" s="168"/>
      <c r="C21" s="1"/>
      <c r="D21" s="2"/>
      <c r="E21" s="2" t="s">
        <v>3</v>
      </c>
      <c r="F21" s="56"/>
      <c r="G21" s="56"/>
      <c r="H21" s="56"/>
      <c r="I21" s="56"/>
      <c r="J21" s="56"/>
      <c r="K21" s="56"/>
      <c r="L21" s="56"/>
      <c r="M21" s="57"/>
    </row>
    <row r="22" spans="2:13" ht="11.45" customHeight="1" thickBot="1">
      <c r="B22" s="168"/>
      <c r="C22" s="1"/>
      <c r="D22" s="13">
        <v>2010</v>
      </c>
      <c r="E22" s="13" t="s">
        <v>87</v>
      </c>
      <c r="F22" s="134">
        <v>1800</v>
      </c>
      <c r="G22" s="134"/>
      <c r="H22" s="134"/>
      <c r="I22" s="134"/>
      <c r="J22" s="134"/>
      <c r="K22" s="134"/>
      <c r="L22" s="68" t="s">
        <v>15</v>
      </c>
      <c r="M22" s="69"/>
    </row>
    <row r="23" spans="2:13" ht="11.45" customHeight="1">
      <c r="B23" s="168"/>
      <c r="C23" s="1"/>
      <c r="D23" s="3">
        <v>4010</v>
      </c>
      <c r="E23" s="124" t="s">
        <v>76</v>
      </c>
      <c r="F23" s="135"/>
      <c r="G23" s="135">
        <v>22970</v>
      </c>
      <c r="H23" s="135">
        <f>G23</f>
        <v>22970</v>
      </c>
      <c r="I23" s="135">
        <f>H23</f>
        <v>22970</v>
      </c>
      <c r="J23" s="135"/>
      <c r="K23" s="135"/>
      <c r="L23" s="136"/>
      <c r="M23" s="137"/>
    </row>
    <row r="24" spans="2:13" ht="11.45" customHeight="1">
      <c r="B24" s="168"/>
      <c r="C24" s="1"/>
      <c r="D24" s="7"/>
      <c r="E24" s="2" t="s">
        <v>1</v>
      </c>
      <c r="F24" s="56"/>
      <c r="G24" s="56"/>
      <c r="H24" s="56"/>
      <c r="I24" s="56"/>
      <c r="J24" s="56"/>
      <c r="K24" s="56"/>
      <c r="L24" s="66"/>
      <c r="M24" s="67"/>
    </row>
    <row r="25" spans="2:13" ht="11.45" customHeight="1">
      <c r="B25" s="168"/>
      <c r="C25" s="1"/>
      <c r="D25" s="2"/>
      <c r="E25" s="2" t="s">
        <v>2</v>
      </c>
      <c r="F25" s="56"/>
      <c r="G25" s="56"/>
      <c r="H25" s="56"/>
      <c r="I25" s="56"/>
      <c r="J25" s="56"/>
      <c r="K25" s="56"/>
      <c r="L25" s="66"/>
      <c r="M25" s="67"/>
    </row>
    <row r="26" spans="2:13" ht="11.45" customHeight="1">
      <c r="B26" s="168"/>
      <c r="C26" s="1"/>
      <c r="D26" s="2"/>
      <c r="E26" s="2" t="s">
        <v>3</v>
      </c>
      <c r="F26" s="56"/>
      <c r="G26" s="56"/>
      <c r="H26" s="56"/>
      <c r="I26" s="56"/>
      <c r="J26" s="56"/>
      <c r="K26" s="56"/>
      <c r="L26" s="66"/>
      <c r="M26" s="67"/>
    </row>
    <row r="27" spans="2:13" ht="11.45" customHeight="1" thickBot="1">
      <c r="B27" s="168"/>
      <c r="C27" s="1"/>
      <c r="D27" s="13">
        <v>2010</v>
      </c>
      <c r="E27" s="13" t="s">
        <v>73</v>
      </c>
      <c r="F27" s="134">
        <v>22970</v>
      </c>
      <c r="G27" s="134"/>
      <c r="H27" s="134"/>
      <c r="I27" s="134"/>
      <c r="J27" s="134"/>
      <c r="K27" s="134"/>
      <c r="L27" s="68"/>
      <c r="M27" s="69"/>
    </row>
    <row r="28" spans="2:13" ht="11.45" customHeight="1">
      <c r="B28" s="168"/>
      <c r="C28" s="1"/>
      <c r="D28" s="3">
        <v>4010</v>
      </c>
      <c r="E28" s="3" t="s">
        <v>4</v>
      </c>
      <c r="F28" s="58"/>
      <c r="G28" s="58">
        <v>1596</v>
      </c>
      <c r="H28" s="58">
        <f>G28</f>
        <v>1596</v>
      </c>
      <c r="I28" s="58">
        <f>H28</f>
        <v>1596</v>
      </c>
      <c r="J28" s="58"/>
      <c r="K28" s="58"/>
      <c r="L28" s="59"/>
      <c r="M28" s="60"/>
    </row>
    <row r="29" spans="2:13" ht="11.45" customHeight="1">
      <c r="B29" s="168"/>
      <c r="C29" s="1"/>
      <c r="D29" s="7"/>
      <c r="E29" s="2" t="s">
        <v>1</v>
      </c>
      <c r="F29" s="56"/>
      <c r="G29" s="56"/>
      <c r="H29" s="56"/>
      <c r="I29" s="56"/>
      <c r="J29" s="56"/>
      <c r="K29" s="56"/>
      <c r="L29" s="66"/>
      <c r="M29" s="67"/>
    </row>
    <row r="30" spans="2:13" ht="11.45" customHeight="1">
      <c r="B30" s="168"/>
      <c r="C30" s="1"/>
      <c r="D30" s="2"/>
      <c r="E30" s="2" t="s">
        <v>2</v>
      </c>
      <c r="F30" s="56"/>
      <c r="G30" s="56"/>
      <c r="H30" s="56"/>
      <c r="I30" s="56"/>
      <c r="J30" s="56"/>
      <c r="K30" s="56"/>
      <c r="L30" s="66"/>
      <c r="M30" s="67"/>
    </row>
    <row r="31" spans="2:13" ht="11.45" customHeight="1">
      <c r="B31" s="168"/>
      <c r="C31" s="1"/>
      <c r="D31" s="2"/>
      <c r="E31" s="2" t="s">
        <v>3</v>
      </c>
      <c r="F31" s="56"/>
      <c r="G31" s="56"/>
      <c r="H31" s="56"/>
      <c r="I31" s="56"/>
      <c r="J31" s="56"/>
      <c r="K31" s="56"/>
      <c r="L31" s="66"/>
      <c r="M31" s="67"/>
    </row>
    <row r="32" spans="2:13" ht="11.45" customHeight="1" thickBot="1">
      <c r="B32" s="168"/>
      <c r="C32" s="1"/>
      <c r="D32" s="13">
        <v>2010</v>
      </c>
      <c r="E32" s="13" t="s">
        <v>74</v>
      </c>
      <c r="F32" s="134">
        <v>1596</v>
      </c>
      <c r="G32" s="134"/>
      <c r="H32" s="134"/>
      <c r="I32" s="134"/>
      <c r="J32" s="134"/>
      <c r="K32" s="134"/>
      <c r="L32" s="68"/>
      <c r="M32" s="69"/>
    </row>
    <row r="33" spans="2:13" ht="11.45" customHeight="1">
      <c r="B33" s="168"/>
      <c r="C33" s="1"/>
      <c r="D33" s="2"/>
      <c r="E33" s="2" t="s">
        <v>13</v>
      </c>
      <c r="F33" s="56"/>
      <c r="G33" s="56"/>
      <c r="H33" s="56"/>
      <c r="I33" s="56"/>
      <c r="J33" s="56"/>
      <c r="K33" s="56"/>
      <c r="L33" s="66"/>
      <c r="M33" s="67"/>
    </row>
    <row r="34" spans="2:13" ht="11.45" customHeight="1">
      <c r="B34" s="168"/>
      <c r="C34" s="1"/>
      <c r="D34" s="2">
        <v>2350</v>
      </c>
      <c r="E34" s="2" t="s">
        <v>14</v>
      </c>
      <c r="F34" s="56"/>
      <c r="G34" s="56"/>
      <c r="H34" s="56"/>
      <c r="I34" s="56"/>
      <c r="J34" s="56"/>
      <c r="K34" s="56"/>
      <c r="L34" s="66"/>
      <c r="M34" s="67"/>
    </row>
    <row r="35" spans="2:13" ht="11.45" customHeight="1" thickBot="1">
      <c r="B35" s="174"/>
      <c r="C35" s="26"/>
      <c r="D35" s="13"/>
      <c r="E35" s="13"/>
      <c r="F35" s="68"/>
      <c r="G35" s="68"/>
      <c r="H35" s="68"/>
      <c r="I35" s="68"/>
      <c r="J35" s="68"/>
      <c r="K35" s="68"/>
      <c r="L35" s="68" t="s">
        <v>15</v>
      </c>
      <c r="M35" s="69">
        <v>100</v>
      </c>
    </row>
    <row r="36" spans="2:13" ht="12" customHeight="1">
      <c r="B36" s="4"/>
      <c r="C36" s="5"/>
      <c r="D36" s="5"/>
      <c r="E36" s="5" t="s">
        <v>9</v>
      </c>
      <c r="F36" s="18"/>
      <c r="G36" s="18"/>
      <c r="H36" s="18"/>
      <c r="I36" s="18"/>
      <c r="J36" s="18"/>
      <c r="K36" s="18"/>
      <c r="L36" s="18"/>
      <c r="M36" s="19"/>
    </row>
    <row r="37" spans="2:13" ht="12" customHeight="1" thickBot="1">
      <c r="B37" s="4">
        <v>751</v>
      </c>
      <c r="C37" s="5"/>
      <c r="D37" s="5"/>
      <c r="E37" s="5" t="s">
        <v>10</v>
      </c>
      <c r="F37" s="42">
        <f>SUM(F47)</f>
        <v>1624</v>
      </c>
      <c r="G37" s="42">
        <f t="shared" ref="G37:L37" si="2">SUM(G39)</f>
        <v>1624</v>
      </c>
      <c r="H37" s="42">
        <f t="shared" si="2"/>
        <v>2013.9299999999998</v>
      </c>
      <c r="I37" s="42">
        <f t="shared" si="2"/>
        <v>1320</v>
      </c>
      <c r="J37" s="42">
        <f t="shared" si="2"/>
        <v>179.08</v>
      </c>
      <c r="K37" s="42">
        <f t="shared" si="2"/>
        <v>0</v>
      </c>
      <c r="L37" s="42">
        <f t="shared" si="2"/>
        <v>0</v>
      </c>
      <c r="M37" s="43"/>
    </row>
    <row r="38" spans="2:13" ht="11.45" customHeight="1">
      <c r="B38" s="167"/>
      <c r="C38" s="170"/>
      <c r="D38" s="38"/>
      <c r="E38" s="39" t="s">
        <v>9</v>
      </c>
      <c r="F38" s="44"/>
      <c r="G38" s="44"/>
      <c r="H38" s="44"/>
      <c r="I38" s="44"/>
      <c r="J38" s="44"/>
      <c r="K38" s="44"/>
      <c r="L38" s="44"/>
      <c r="M38" s="45"/>
    </row>
    <row r="39" spans="2:13" ht="11.45" customHeight="1">
      <c r="B39" s="168"/>
      <c r="C39" s="171">
        <v>75101</v>
      </c>
      <c r="D39" s="10"/>
      <c r="E39" s="12" t="s">
        <v>11</v>
      </c>
      <c r="F39" s="46">
        <f>SUM(F47)</f>
        <v>1624</v>
      </c>
      <c r="G39" s="47">
        <f t="shared" ref="G39:L39" si="3">SUM(G40:G43)</f>
        <v>1624</v>
      </c>
      <c r="H39" s="47">
        <f t="shared" si="3"/>
        <v>2013.9299999999998</v>
      </c>
      <c r="I39" s="47">
        <f t="shared" si="3"/>
        <v>1320</v>
      </c>
      <c r="J39" s="47">
        <f t="shared" si="3"/>
        <v>179.08</v>
      </c>
      <c r="K39" s="47">
        <f t="shared" si="3"/>
        <v>0</v>
      </c>
      <c r="L39" s="47">
        <f t="shared" si="3"/>
        <v>0</v>
      </c>
      <c r="M39" s="48">
        <f>SUM(M41:M43)</f>
        <v>0</v>
      </c>
    </row>
    <row r="40" spans="2:13" ht="11.45" customHeight="1">
      <c r="B40" s="168"/>
      <c r="C40" s="172"/>
      <c r="D40" s="41">
        <v>4010</v>
      </c>
      <c r="E40" s="3" t="s">
        <v>4</v>
      </c>
      <c r="F40" s="179"/>
      <c r="G40" s="88">
        <v>1320</v>
      </c>
      <c r="H40" s="88">
        <f>G40</f>
        <v>1320</v>
      </c>
      <c r="I40" s="88">
        <f>H40</f>
        <v>1320</v>
      </c>
      <c r="J40" s="88"/>
      <c r="K40" s="88"/>
      <c r="L40" s="88"/>
      <c r="M40" s="89"/>
    </row>
    <row r="41" spans="2:13" ht="11.45" customHeight="1">
      <c r="B41" s="168"/>
      <c r="C41" s="172"/>
      <c r="D41" s="23">
        <v>4110</v>
      </c>
      <c r="E41" s="6" t="s">
        <v>0</v>
      </c>
      <c r="F41" s="87"/>
      <c r="G41" s="88">
        <v>226</v>
      </c>
      <c r="H41" s="88">
        <v>147.08000000000001</v>
      </c>
      <c r="I41" s="88"/>
      <c r="J41" s="88">
        <f>H41</f>
        <v>147.08000000000001</v>
      </c>
      <c r="K41" s="88"/>
      <c r="L41" s="88"/>
      <c r="M41" s="89"/>
    </row>
    <row r="42" spans="2:13" ht="11.45" customHeight="1">
      <c r="B42" s="168"/>
      <c r="C42" s="172"/>
      <c r="D42" s="24">
        <v>4120</v>
      </c>
      <c r="E42" s="3" t="s">
        <v>5</v>
      </c>
      <c r="F42" s="87"/>
      <c r="G42" s="88">
        <v>32</v>
      </c>
      <c r="H42" s="88">
        <f>G42</f>
        <v>32</v>
      </c>
      <c r="I42" s="88"/>
      <c r="J42" s="88">
        <f>H42</f>
        <v>32</v>
      </c>
      <c r="K42" s="88"/>
      <c r="L42" s="88"/>
      <c r="M42" s="89"/>
    </row>
    <row r="43" spans="2:13" ht="11.45" customHeight="1">
      <c r="B43" s="168"/>
      <c r="C43" s="1"/>
      <c r="D43" s="6">
        <v>4210</v>
      </c>
      <c r="E43" s="6" t="s">
        <v>8</v>
      </c>
      <c r="F43" s="49"/>
      <c r="G43" s="50">
        <v>46</v>
      </c>
      <c r="H43" s="88">
        <v>514.85</v>
      </c>
      <c r="I43" s="51"/>
      <c r="J43" s="51"/>
      <c r="K43" s="51"/>
      <c r="L43" s="52"/>
      <c r="M43" s="53"/>
    </row>
    <row r="44" spans="2:13" ht="11.45" customHeight="1">
      <c r="B44" s="168"/>
      <c r="C44" s="1"/>
      <c r="D44" s="7"/>
      <c r="E44" s="7" t="s">
        <v>1</v>
      </c>
      <c r="F44" s="54"/>
      <c r="G44" s="54"/>
      <c r="H44" s="54"/>
      <c r="I44" s="54"/>
      <c r="J44" s="54"/>
      <c r="K44" s="54"/>
      <c r="L44" s="54"/>
      <c r="M44" s="55"/>
    </row>
    <row r="45" spans="2:13" ht="11.45" customHeight="1">
      <c r="B45" s="168"/>
      <c r="C45" s="1"/>
      <c r="D45" s="2"/>
      <c r="E45" s="2" t="s">
        <v>2</v>
      </c>
      <c r="F45" s="56"/>
      <c r="G45" s="56"/>
      <c r="H45" s="56"/>
      <c r="I45" s="56"/>
      <c r="J45" s="56"/>
      <c r="K45" s="56"/>
      <c r="L45" s="56"/>
      <c r="M45" s="57"/>
    </row>
    <row r="46" spans="2:13" ht="11.45" customHeight="1">
      <c r="B46" s="168"/>
      <c r="C46" s="1"/>
      <c r="D46" s="2"/>
      <c r="E46" s="2" t="s">
        <v>3</v>
      </c>
      <c r="F46" s="56"/>
      <c r="G46" s="56"/>
      <c r="H46" s="56"/>
      <c r="I46" s="56"/>
      <c r="J46" s="56"/>
      <c r="K46" s="56"/>
      <c r="L46" s="56"/>
      <c r="M46" s="117"/>
    </row>
    <row r="47" spans="2:13" ht="11.45" customHeight="1" thickBot="1">
      <c r="B47" s="169"/>
      <c r="C47" s="26"/>
      <c r="D47" s="13">
        <v>2010</v>
      </c>
      <c r="E47" s="13" t="s">
        <v>16</v>
      </c>
      <c r="F47" s="134">
        <v>1624</v>
      </c>
      <c r="G47" s="134"/>
      <c r="H47" s="134"/>
      <c r="I47" s="134"/>
      <c r="J47" s="134"/>
      <c r="K47" s="134"/>
      <c r="L47" s="68" t="s">
        <v>15</v>
      </c>
      <c r="M47" s="173"/>
    </row>
    <row r="48" spans="2:13" ht="12" customHeight="1" thickBot="1">
      <c r="B48" s="119">
        <v>855</v>
      </c>
      <c r="C48" s="30"/>
      <c r="D48" s="30"/>
      <c r="E48" s="30" t="s">
        <v>52</v>
      </c>
      <c r="F48" s="157">
        <f t="shared" ref="F48:L48" si="4">SUM(F49,F72,F98,F108)</f>
        <v>11863638</v>
      </c>
      <c r="G48" s="157">
        <f t="shared" si="4"/>
        <v>11863638</v>
      </c>
      <c r="H48" s="157">
        <f t="shared" si="4"/>
        <v>11863638</v>
      </c>
      <c r="I48" s="157">
        <f t="shared" si="4"/>
        <v>127998</v>
      </c>
      <c r="J48" s="157">
        <f t="shared" si="4"/>
        <v>24833</v>
      </c>
      <c r="K48" s="157">
        <f t="shared" si="4"/>
        <v>11649512</v>
      </c>
      <c r="L48" s="157">
        <f t="shared" si="4"/>
        <v>0</v>
      </c>
      <c r="M48" s="158">
        <f>SUM(M49,M72,M98)</f>
        <v>146013</v>
      </c>
    </row>
    <row r="49" spans="2:13" ht="11.45" customHeight="1">
      <c r="B49" s="156"/>
      <c r="C49" s="159">
        <v>85501</v>
      </c>
      <c r="D49" s="160"/>
      <c r="E49" s="161" t="s">
        <v>53</v>
      </c>
      <c r="F49" s="162">
        <f>SUM(F50:F70)</f>
        <v>8340349</v>
      </c>
      <c r="G49" s="162">
        <f t="shared" ref="G49:L49" si="5">SUM(G50:G70)</f>
        <v>8340349</v>
      </c>
      <c r="H49" s="162">
        <f t="shared" si="5"/>
        <v>8340349</v>
      </c>
      <c r="I49" s="162">
        <f t="shared" si="5"/>
        <v>55875</v>
      </c>
      <c r="J49" s="162">
        <f t="shared" si="5"/>
        <v>10618</v>
      </c>
      <c r="K49" s="162">
        <f t="shared" si="5"/>
        <v>8269456</v>
      </c>
      <c r="L49" s="162">
        <f t="shared" si="5"/>
        <v>0</v>
      </c>
      <c r="M49" s="163">
        <f>SUM(M50:M70)</f>
        <v>0</v>
      </c>
    </row>
    <row r="50" spans="2:13" ht="11.45" customHeight="1">
      <c r="B50" s="156"/>
      <c r="C50" s="93"/>
      <c r="D50" s="96" t="s">
        <v>54</v>
      </c>
      <c r="E50" s="97" t="s">
        <v>75</v>
      </c>
      <c r="F50" s="94"/>
      <c r="G50" s="123">
        <v>8269456</v>
      </c>
      <c r="H50" s="121">
        <f t="shared" ref="H50:H61" si="6">G50</f>
        <v>8269456</v>
      </c>
      <c r="I50" s="121"/>
      <c r="J50" s="121"/>
      <c r="K50" s="121">
        <f>H50</f>
        <v>8269456</v>
      </c>
      <c r="L50" s="94"/>
      <c r="M50" s="95"/>
    </row>
    <row r="51" spans="2:13" ht="11.45" customHeight="1">
      <c r="B51" s="156"/>
      <c r="C51" s="93"/>
      <c r="D51" s="98" t="s">
        <v>55</v>
      </c>
      <c r="E51" s="99" t="s">
        <v>4</v>
      </c>
      <c r="F51" s="113"/>
      <c r="G51" s="132">
        <v>50359</v>
      </c>
      <c r="H51" s="123">
        <f t="shared" si="6"/>
        <v>50359</v>
      </c>
      <c r="I51" s="123">
        <f>H51</f>
        <v>50359</v>
      </c>
      <c r="J51" s="123"/>
      <c r="K51" s="123"/>
      <c r="L51" s="113"/>
      <c r="M51" s="114"/>
    </row>
    <row r="52" spans="2:13" ht="11.45" customHeight="1">
      <c r="B52" s="156"/>
      <c r="C52" s="93"/>
      <c r="D52" s="122" t="s">
        <v>71</v>
      </c>
      <c r="E52" s="99" t="s">
        <v>19</v>
      </c>
      <c r="F52" s="113"/>
      <c r="G52" s="123">
        <v>3116</v>
      </c>
      <c r="H52" s="121">
        <f t="shared" si="6"/>
        <v>3116</v>
      </c>
      <c r="I52" s="123">
        <f>H52</f>
        <v>3116</v>
      </c>
      <c r="J52" s="123"/>
      <c r="K52" s="123"/>
      <c r="L52" s="113"/>
      <c r="M52" s="114"/>
    </row>
    <row r="53" spans="2:13" ht="11.45" customHeight="1">
      <c r="B53" s="156"/>
      <c r="C53" s="93"/>
      <c r="D53" s="96" t="s">
        <v>56</v>
      </c>
      <c r="E53" s="97" t="s">
        <v>0</v>
      </c>
      <c r="F53" s="113"/>
      <c r="G53" s="123">
        <v>9295</v>
      </c>
      <c r="H53" s="123">
        <f t="shared" si="6"/>
        <v>9295</v>
      </c>
      <c r="I53" s="123"/>
      <c r="J53" s="123">
        <f>H53</f>
        <v>9295</v>
      </c>
      <c r="K53" s="123"/>
      <c r="L53" s="113"/>
      <c r="M53" s="114"/>
    </row>
    <row r="54" spans="2:13" ht="11.45" customHeight="1">
      <c r="B54" s="156"/>
      <c r="C54" s="93"/>
      <c r="D54" s="100" t="s">
        <v>57</v>
      </c>
      <c r="E54" s="90" t="s">
        <v>5</v>
      </c>
      <c r="F54" s="113"/>
      <c r="G54" s="123">
        <v>1323</v>
      </c>
      <c r="H54" s="123">
        <f t="shared" si="6"/>
        <v>1323</v>
      </c>
      <c r="I54" s="123"/>
      <c r="J54" s="123">
        <f>H54</f>
        <v>1323</v>
      </c>
      <c r="K54" s="123"/>
      <c r="L54" s="113"/>
      <c r="M54" s="114"/>
    </row>
    <row r="55" spans="2:13" ht="11.45" customHeight="1">
      <c r="B55" s="156"/>
      <c r="C55" s="93"/>
      <c r="D55" s="101" t="s">
        <v>58</v>
      </c>
      <c r="E55" s="90" t="s">
        <v>45</v>
      </c>
      <c r="F55" s="113"/>
      <c r="G55" s="123">
        <v>2400</v>
      </c>
      <c r="H55" s="123">
        <f t="shared" si="6"/>
        <v>2400</v>
      </c>
      <c r="I55" s="123">
        <f>H55</f>
        <v>2400</v>
      </c>
      <c r="J55" s="123"/>
      <c r="K55" s="123"/>
      <c r="L55" s="113"/>
      <c r="M55" s="114"/>
    </row>
    <row r="56" spans="2:13" ht="11.45" customHeight="1">
      <c r="B56" s="156"/>
      <c r="C56" s="93"/>
      <c r="D56" s="102" t="s">
        <v>59</v>
      </c>
      <c r="E56" s="97" t="s">
        <v>8</v>
      </c>
      <c r="F56" s="113"/>
      <c r="G56" s="123">
        <v>1350</v>
      </c>
      <c r="H56" s="123">
        <f t="shared" si="6"/>
        <v>1350</v>
      </c>
      <c r="I56" s="123"/>
      <c r="J56" s="123"/>
      <c r="K56" s="123"/>
      <c r="L56" s="113"/>
      <c r="M56" s="114"/>
    </row>
    <row r="57" spans="2:13" ht="11.45" customHeight="1">
      <c r="B57" s="156"/>
      <c r="C57" s="93"/>
      <c r="D57" s="102" t="s">
        <v>60</v>
      </c>
      <c r="E57" s="97" t="s">
        <v>50</v>
      </c>
      <c r="F57" s="113"/>
      <c r="G57" s="123">
        <v>400</v>
      </c>
      <c r="H57" s="123">
        <f t="shared" si="6"/>
        <v>400</v>
      </c>
      <c r="I57" s="123"/>
      <c r="J57" s="123"/>
      <c r="K57" s="123"/>
      <c r="L57" s="113"/>
      <c r="M57" s="114"/>
    </row>
    <row r="58" spans="2:13" ht="11.45" customHeight="1">
      <c r="B58" s="156"/>
      <c r="C58" s="93"/>
      <c r="D58" s="102" t="s">
        <v>61</v>
      </c>
      <c r="E58" s="97" t="s">
        <v>48</v>
      </c>
      <c r="F58" s="113"/>
      <c r="G58" s="123">
        <v>379</v>
      </c>
      <c r="H58" s="123">
        <f t="shared" si="6"/>
        <v>379</v>
      </c>
      <c r="I58" s="123"/>
      <c r="J58" s="123"/>
      <c r="K58" s="123"/>
      <c r="L58" s="113"/>
      <c r="M58" s="114"/>
    </row>
    <row r="59" spans="2:13" ht="11.45" customHeight="1">
      <c r="B59" s="156"/>
      <c r="C59" s="93"/>
      <c r="D59" s="103" t="s">
        <v>62</v>
      </c>
      <c r="E59" s="104" t="s">
        <v>46</v>
      </c>
      <c r="F59" s="113"/>
      <c r="G59" s="123">
        <v>300</v>
      </c>
      <c r="H59" s="123">
        <f t="shared" si="6"/>
        <v>300</v>
      </c>
      <c r="I59" s="123"/>
      <c r="J59" s="123"/>
      <c r="K59" s="123"/>
      <c r="L59" s="113"/>
      <c r="M59" s="114"/>
    </row>
    <row r="60" spans="2:13" ht="11.45" customHeight="1">
      <c r="B60" s="156"/>
      <c r="C60" s="93"/>
      <c r="D60" s="105" t="s">
        <v>63</v>
      </c>
      <c r="E60" s="106" t="s">
        <v>64</v>
      </c>
      <c r="F60" s="113"/>
      <c r="G60" s="123">
        <v>100</v>
      </c>
      <c r="H60" s="123">
        <f t="shared" si="6"/>
        <v>100</v>
      </c>
      <c r="I60" s="123"/>
      <c r="J60" s="123"/>
      <c r="K60" s="123"/>
      <c r="L60" s="113"/>
      <c r="M60" s="114"/>
    </row>
    <row r="61" spans="2:13" ht="11.45" customHeight="1">
      <c r="B61" s="156"/>
      <c r="C61" s="93"/>
      <c r="D61" s="100" t="s">
        <v>65</v>
      </c>
      <c r="E61" s="90" t="s">
        <v>66</v>
      </c>
      <c r="F61" s="94"/>
      <c r="G61" s="131">
        <v>1271</v>
      </c>
      <c r="H61" s="121">
        <f t="shared" si="6"/>
        <v>1271</v>
      </c>
      <c r="I61" s="94"/>
      <c r="J61" s="94"/>
      <c r="K61" s="94"/>
      <c r="L61" s="94"/>
      <c r="M61" s="95"/>
    </row>
    <row r="62" spans="2:13" ht="11.45" customHeight="1">
      <c r="B62" s="156"/>
      <c r="C62" s="93"/>
      <c r="D62" s="98"/>
      <c r="E62" s="3" t="s">
        <v>67</v>
      </c>
      <c r="F62" s="115"/>
      <c r="G62" s="118"/>
      <c r="H62" s="118"/>
      <c r="I62" s="115"/>
      <c r="J62" s="115"/>
      <c r="K62" s="115"/>
      <c r="L62" s="115"/>
      <c r="M62" s="116"/>
    </row>
    <row r="63" spans="2:13" ht="11.45" customHeight="1">
      <c r="B63" s="156"/>
      <c r="C63" s="93"/>
      <c r="D63" s="107" t="s">
        <v>68</v>
      </c>
      <c r="E63" s="90" t="s">
        <v>69</v>
      </c>
      <c r="F63" s="94"/>
      <c r="G63" s="121">
        <v>600</v>
      </c>
      <c r="H63" s="121">
        <f>G63</f>
        <v>600</v>
      </c>
      <c r="I63" s="94"/>
      <c r="J63" s="94"/>
      <c r="K63" s="94"/>
      <c r="L63" s="94"/>
      <c r="M63" s="95"/>
    </row>
    <row r="64" spans="2:13" ht="11.45" customHeight="1">
      <c r="B64" s="156"/>
      <c r="C64" s="93"/>
      <c r="D64" s="108"/>
      <c r="E64" s="3" t="s">
        <v>70</v>
      </c>
      <c r="F64" s="115"/>
      <c r="G64" s="115"/>
      <c r="H64" s="115"/>
      <c r="I64" s="115"/>
      <c r="J64" s="115"/>
      <c r="K64" s="115"/>
      <c r="L64" s="115"/>
      <c r="M64" s="116"/>
    </row>
    <row r="65" spans="2:15" ht="11.45" customHeight="1">
      <c r="B65" s="156"/>
      <c r="C65" s="93"/>
      <c r="D65" s="21"/>
      <c r="E65" s="2" t="s">
        <v>1</v>
      </c>
      <c r="F65" s="94"/>
      <c r="G65" s="94"/>
      <c r="H65" s="94"/>
      <c r="I65" s="94"/>
      <c r="J65" s="94"/>
      <c r="K65" s="94"/>
      <c r="L65" s="94"/>
      <c r="M65" s="95"/>
    </row>
    <row r="66" spans="2:15" ht="11.45" customHeight="1">
      <c r="B66" s="156"/>
      <c r="C66" s="93"/>
      <c r="D66" s="21"/>
      <c r="E66" s="2" t="s">
        <v>2</v>
      </c>
      <c r="F66" s="94"/>
      <c r="G66" s="94"/>
      <c r="H66" s="94"/>
      <c r="I66" s="94"/>
      <c r="J66" s="94"/>
      <c r="K66" s="94"/>
      <c r="L66" s="94"/>
      <c r="M66" s="95"/>
    </row>
    <row r="67" spans="2:15" ht="11.45" customHeight="1">
      <c r="B67" s="156"/>
      <c r="C67" s="93"/>
      <c r="D67" s="21"/>
      <c r="E67" s="2" t="s">
        <v>47</v>
      </c>
      <c r="F67" s="94"/>
      <c r="G67" s="94"/>
      <c r="H67" s="94"/>
      <c r="I67" s="94"/>
      <c r="J67" s="94"/>
      <c r="K67" s="94"/>
      <c r="L67" s="94"/>
      <c r="M67" s="95"/>
    </row>
    <row r="68" spans="2:15" ht="11.45" customHeight="1">
      <c r="B68" s="156"/>
      <c r="C68" s="93"/>
      <c r="D68" s="24">
        <v>2010</v>
      </c>
      <c r="E68" s="3" t="s">
        <v>49</v>
      </c>
      <c r="F68" s="118">
        <v>8340349</v>
      </c>
      <c r="G68" s="115"/>
      <c r="H68" s="115"/>
      <c r="I68" s="115"/>
      <c r="J68" s="115"/>
      <c r="K68" s="115"/>
      <c r="L68" s="115"/>
      <c r="M68" s="116"/>
    </row>
    <row r="69" spans="2:15" ht="11.45" customHeight="1">
      <c r="B69" s="156"/>
      <c r="C69" s="93"/>
      <c r="D69" s="7"/>
      <c r="E69" s="2" t="s">
        <v>13</v>
      </c>
      <c r="F69" s="94"/>
      <c r="G69" s="94"/>
      <c r="H69" s="94"/>
      <c r="I69" s="94"/>
      <c r="J69" s="94"/>
      <c r="K69" s="94"/>
      <c r="L69" s="94"/>
      <c r="M69" s="95"/>
    </row>
    <row r="70" spans="2:15" ht="11.45" customHeight="1" thickBot="1">
      <c r="B70" s="156"/>
      <c r="C70" s="164"/>
      <c r="D70" s="13">
        <v>2350</v>
      </c>
      <c r="E70" s="13" t="s">
        <v>14</v>
      </c>
      <c r="F70" s="165"/>
      <c r="G70" s="165"/>
      <c r="H70" s="165"/>
      <c r="I70" s="165"/>
      <c r="J70" s="165"/>
      <c r="K70" s="165"/>
      <c r="L70" s="165"/>
      <c r="M70" s="166">
        <v>0</v>
      </c>
    </row>
    <row r="71" spans="2:15" ht="11.45" customHeight="1">
      <c r="B71" s="25"/>
      <c r="C71" s="139">
        <v>85502</v>
      </c>
      <c r="D71" s="109"/>
      <c r="E71" s="110" t="s">
        <v>17</v>
      </c>
      <c r="F71" s="111"/>
      <c r="G71" s="111"/>
      <c r="H71" s="111"/>
      <c r="I71" s="111"/>
      <c r="J71" s="111"/>
      <c r="K71" s="111"/>
      <c r="L71" s="111"/>
      <c r="M71" s="112"/>
    </row>
    <row r="72" spans="2:15" ht="11.45" customHeight="1">
      <c r="B72" s="25"/>
      <c r="C72" s="146"/>
      <c r="D72" s="22"/>
      <c r="E72" s="22" t="s">
        <v>18</v>
      </c>
      <c r="F72" s="71">
        <f>F87+F95</f>
        <v>3184044</v>
      </c>
      <c r="G72" s="71">
        <f>SUM(G73:G83,G88:G91)</f>
        <v>3184044</v>
      </c>
      <c r="H72" s="71">
        <f>SUM(H73:H83,H88:H91)</f>
        <v>3184044</v>
      </c>
      <c r="I72" s="71">
        <f>SUM(I73:I83,I88:I91)</f>
        <v>65438</v>
      </c>
      <c r="J72" s="71">
        <f>SUM(J73:J83,J88:J91)</f>
        <v>12900</v>
      </c>
      <c r="K72" s="71">
        <f>SUM(K73:K83,K88)</f>
        <v>3088523</v>
      </c>
      <c r="L72" s="71">
        <f>SUM(L73:L83,L88)</f>
        <v>0</v>
      </c>
      <c r="M72" s="91">
        <f>SUM(M73:M97)</f>
        <v>146013</v>
      </c>
      <c r="O72" s="176"/>
    </row>
    <row r="73" spans="2:15">
      <c r="B73" s="25"/>
      <c r="C73" s="20"/>
      <c r="D73" s="23">
        <v>3110</v>
      </c>
      <c r="E73" s="6" t="s">
        <v>75</v>
      </c>
      <c r="F73" s="72"/>
      <c r="G73" s="50">
        <v>3080524</v>
      </c>
      <c r="H73" s="72">
        <f t="shared" ref="H73:H83" si="7">G73</f>
        <v>3080524</v>
      </c>
      <c r="I73" s="72"/>
      <c r="J73" s="72"/>
      <c r="K73" s="72">
        <f>H73</f>
        <v>3080524</v>
      </c>
      <c r="L73" s="72"/>
      <c r="M73" s="73"/>
    </row>
    <row r="74" spans="2:15" ht="11.45" customHeight="1">
      <c r="B74" s="25"/>
      <c r="C74" s="20"/>
      <c r="D74" s="23">
        <v>4010</v>
      </c>
      <c r="E74" s="23" t="s">
        <v>4</v>
      </c>
      <c r="F74" s="72"/>
      <c r="G74" s="50">
        <v>60915</v>
      </c>
      <c r="H74" s="72">
        <f t="shared" si="7"/>
        <v>60915</v>
      </c>
      <c r="I74" s="72">
        <f>H74</f>
        <v>60915</v>
      </c>
      <c r="J74" s="72"/>
      <c r="K74" s="72"/>
      <c r="L74" s="72"/>
      <c r="M74" s="73"/>
    </row>
    <row r="75" spans="2:15" ht="11.45" customHeight="1">
      <c r="B75" s="25"/>
      <c r="C75" s="20"/>
      <c r="D75" s="23">
        <v>4040</v>
      </c>
      <c r="E75" s="23" t="s">
        <v>19</v>
      </c>
      <c r="F75" s="72"/>
      <c r="G75" s="50">
        <v>4313</v>
      </c>
      <c r="H75" s="72">
        <f t="shared" si="7"/>
        <v>4313</v>
      </c>
      <c r="I75" s="72">
        <f>H75</f>
        <v>4313</v>
      </c>
      <c r="J75" s="72"/>
      <c r="K75" s="72"/>
      <c r="L75" s="72"/>
      <c r="M75" s="73"/>
    </row>
    <row r="76" spans="2:15" ht="11.45" customHeight="1">
      <c r="B76" s="25"/>
      <c r="C76" s="20"/>
      <c r="D76" s="23">
        <v>4110</v>
      </c>
      <c r="E76" s="6" t="s">
        <v>0</v>
      </c>
      <c r="F76" s="72"/>
      <c r="G76" s="50">
        <v>11261</v>
      </c>
      <c r="H76" s="72">
        <f t="shared" si="7"/>
        <v>11261</v>
      </c>
      <c r="I76" s="72"/>
      <c r="J76" s="72">
        <f>H76</f>
        <v>11261</v>
      </c>
      <c r="K76" s="72"/>
      <c r="L76" s="72"/>
      <c r="M76" s="73"/>
    </row>
    <row r="77" spans="2:15" ht="11.45" customHeight="1">
      <c r="B77" s="25"/>
      <c r="C77" s="20"/>
      <c r="D77" s="23">
        <v>4120</v>
      </c>
      <c r="E77" s="6" t="s">
        <v>5</v>
      </c>
      <c r="F77" s="72"/>
      <c r="G77" s="50">
        <v>1602</v>
      </c>
      <c r="H77" s="72">
        <f t="shared" si="7"/>
        <v>1602</v>
      </c>
      <c r="I77" s="72"/>
      <c r="J77" s="72">
        <f>H77</f>
        <v>1602</v>
      </c>
      <c r="K77" s="72"/>
      <c r="L77" s="72"/>
      <c r="M77" s="73"/>
    </row>
    <row r="78" spans="2:15" ht="11.45" customHeight="1">
      <c r="B78" s="25"/>
      <c r="C78" s="20"/>
      <c r="D78" s="23">
        <v>4210</v>
      </c>
      <c r="E78" s="6" t="s">
        <v>8</v>
      </c>
      <c r="F78" s="72"/>
      <c r="G78" s="50">
        <v>3500</v>
      </c>
      <c r="H78" s="72">
        <f t="shared" si="7"/>
        <v>3500</v>
      </c>
      <c r="I78" s="72"/>
      <c r="J78" s="72"/>
      <c r="K78" s="72"/>
      <c r="L78" s="72"/>
      <c r="M78" s="73"/>
    </row>
    <row r="79" spans="2:15" ht="11.45" customHeight="1">
      <c r="B79" s="25"/>
      <c r="C79" s="20"/>
      <c r="D79" s="23">
        <v>4260</v>
      </c>
      <c r="E79" s="6" t="s">
        <v>50</v>
      </c>
      <c r="F79" s="72"/>
      <c r="G79" s="50">
        <v>2500</v>
      </c>
      <c r="H79" s="72">
        <f t="shared" si="7"/>
        <v>2500</v>
      </c>
      <c r="I79" s="72"/>
      <c r="J79" s="72"/>
      <c r="K79" s="72"/>
      <c r="L79" s="72"/>
      <c r="M79" s="73"/>
    </row>
    <row r="80" spans="2:15" ht="11.45" customHeight="1">
      <c r="B80" s="25"/>
      <c r="C80" s="20"/>
      <c r="D80" s="23">
        <v>4270</v>
      </c>
      <c r="E80" s="6" t="s">
        <v>51</v>
      </c>
      <c r="F80" s="72"/>
      <c r="G80" s="50">
        <v>500</v>
      </c>
      <c r="H80" s="72">
        <f t="shared" si="7"/>
        <v>500</v>
      </c>
      <c r="I80" s="72"/>
      <c r="J80" s="72"/>
      <c r="K80" s="72"/>
      <c r="L80" s="72"/>
      <c r="M80" s="73"/>
    </row>
    <row r="81" spans="2:15" ht="11.45" customHeight="1">
      <c r="B81" s="25"/>
      <c r="C81" s="20"/>
      <c r="D81" s="23">
        <v>4300</v>
      </c>
      <c r="E81" s="6" t="s">
        <v>48</v>
      </c>
      <c r="F81" s="72"/>
      <c r="G81" s="50">
        <v>6500</v>
      </c>
      <c r="H81" s="72">
        <f t="shared" si="7"/>
        <v>6500</v>
      </c>
      <c r="I81" s="72"/>
      <c r="J81" s="72"/>
      <c r="K81" s="72"/>
      <c r="L81" s="72"/>
      <c r="M81" s="73"/>
    </row>
    <row r="82" spans="2:15" ht="11.45" customHeight="1">
      <c r="B82" s="25"/>
      <c r="C82" s="20"/>
      <c r="D82" s="23">
        <v>4360</v>
      </c>
      <c r="E82" s="6" t="s">
        <v>46</v>
      </c>
      <c r="F82" s="72"/>
      <c r="G82" s="51">
        <v>1641</v>
      </c>
      <c r="H82" s="72">
        <f t="shared" si="7"/>
        <v>1641</v>
      </c>
      <c r="I82" s="72"/>
      <c r="J82" s="72"/>
      <c r="K82" s="72"/>
      <c r="L82" s="72"/>
      <c r="M82" s="73"/>
    </row>
    <row r="83" spans="2:15" ht="11.45" customHeight="1">
      <c r="B83" s="25"/>
      <c r="C83" s="20"/>
      <c r="D83" s="6">
        <v>4440</v>
      </c>
      <c r="E83" s="6" t="s">
        <v>22</v>
      </c>
      <c r="F83" s="49"/>
      <c r="G83" s="50">
        <v>2542</v>
      </c>
      <c r="H83" s="51">
        <f t="shared" si="7"/>
        <v>2542</v>
      </c>
      <c r="I83" s="51"/>
      <c r="J83" s="51"/>
      <c r="K83" s="51"/>
      <c r="L83" s="51"/>
      <c r="M83" s="53"/>
    </row>
    <row r="84" spans="2:15" ht="11.45" customHeight="1">
      <c r="B84" s="25"/>
      <c r="C84" s="20"/>
      <c r="D84" s="21"/>
      <c r="E84" s="2" t="s">
        <v>1</v>
      </c>
      <c r="F84" s="70"/>
      <c r="G84" s="70"/>
      <c r="H84" s="70"/>
      <c r="I84" s="70"/>
      <c r="J84" s="70"/>
      <c r="K84" s="70"/>
      <c r="L84" s="76"/>
      <c r="M84" s="78"/>
    </row>
    <row r="85" spans="2:15" ht="11.45" customHeight="1">
      <c r="B85" s="25"/>
      <c r="C85" s="20"/>
      <c r="D85" s="21"/>
      <c r="E85" s="2" t="s">
        <v>2</v>
      </c>
      <c r="F85" s="70"/>
      <c r="G85" s="70"/>
      <c r="H85" s="70"/>
      <c r="I85" s="70"/>
      <c r="J85" s="70"/>
      <c r="K85" s="70"/>
      <c r="L85" s="76"/>
      <c r="M85" s="78"/>
    </row>
    <row r="86" spans="2:15" ht="11.45" customHeight="1">
      <c r="B86" s="25"/>
      <c r="C86" s="20"/>
      <c r="D86" s="21"/>
      <c r="E86" s="2" t="s">
        <v>47</v>
      </c>
      <c r="F86" s="70"/>
      <c r="G86" s="70"/>
      <c r="H86" s="70"/>
      <c r="I86" s="70"/>
      <c r="J86" s="70"/>
      <c r="K86" s="70"/>
      <c r="L86" s="76"/>
      <c r="M86" s="78"/>
    </row>
    <row r="87" spans="2:15" ht="11.45" customHeight="1">
      <c r="B87" s="25"/>
      <c r="C87" s="20"/>
      <c r="D87" s="24">
        <v>2010</v>
      </c>
      <c r="E87" s="3" t="s">
        <v>77</v>
      </c>
      <c r="F87" s="74">
        <v>3175798</v>
      </c>
      <c r="G87" s="50"/>
      <c r="H87" s="74"/>
      <c r="I87" s="74"/>
      <c r="J87" s="74"/>
      <c r="K87" s="74"/>
      <c r="L87" s="74"/>
      <c r="M87" s="75"/>
    </row>
    <row r="88" spans="2:15" ht="11.45" customHeight="1">
      <c r="B88" s="25"/>
      <c r="C88" s="20"/>
      <c r="D88" s="23">
        <v>3110</v>
      </c>
      <c r="E88" s="6" t="s">
        <v>75</v>
      </c>
      <c r="F88" s="127"/>
      <c r="G88" s="51">
        <v>7999</v>
      </c>
      <c r="H88" s="128">
        <f>G88</f>
        <v>7999</v>
      </c>
      <c r="I88" s="72"/>
      <c r="J88" s="72"/>
      <c r="K88" s="72">
        <f>H88</f>
        <v>7999</v>
      </c>
      <c r="L88" s="72"/>
      <c r="M88" s="73"/>
      <c r="O88" s="176"/>
    </row>
    <row r="89" spans="2:15" ht="11.45" customHeight="1">
      <c r="B89" s="25"/>
      <c r="C89" s="20"/>
      <c r="D89" s="23">
        <v>4010</v>
      </c>
      <c r="E89" s="23" t="s">
        <v>4</v>
      </c>
      <c r="F89" s="127"/>
      <c r="G89" s="51">
        <v>210</v>
      </c>
      <c r="H89" s="128">
        <f>G89</f>
        <v>210</v>
      </c>
      <c r="I89" s="72">
        <f>H89</f>
        <v>210</v>
      </c>
      <c r="J89" s="72"/>
      <c r="K89" s="72"/>
      <c r="L89" s="72"/>
      <c r="M89" s="73"/>
    </row>
    <row r="90" spans="2:15" ht="11.45" customHeight="1">
      <c r="B90" s="25"/>
      <c r="C90" s="20"/>
      <c r="D90" s="23">
        <v>4110</v>
      </c>
      <c r="E90" s="6" t="s">
        <v>0</v>
      </c>
      <c r="F90" s="127"/>
      <c r="G90" s="51">
        <v>33</v>
      </c>
      <c r="H90" s="128">
        <f>G90</f>
        <v>33</v>
      </c>
      <c r="I90" s="72"/>
      <c r="J90" s="72">
        <f>H90</f>
        <v>33</v>
      </c>
      <c r="K90" s="72"/>
      <c r="L90" s="72"/>
      <c r="M90" s="73"/>
    </row>
    <row r="91" spans="2:15" ht="11.45" customHeight="1">
      <c r="B91" s="25"/>
      <c r="C91" s="20"/>
      <c r="D91" s="23">
        <v>4120</v>
      </c>
      <c r="E91" s="6" t="s">
        <v>5</v>
      </c>
      <c r="F91" s="127"/>
      <c r="G91" s="51">
        <v>4</v>
      </c>
      <c r="H91" s="128">
        <f>G91</f>
        <v>4</v>
      </c>
      <c r="I91" s="72"/>
      <c r="J91" s="72">
        <f>H91</f>
        <v>4</v>
      </c>
      <c r="K91" s="72"/>
      <c r="L91" s="72"/>
      <c r="M91" s="73"/>
    </row>
    <row r="92" spans="2:15" ht="11.45" customHeight="1">
      <c r="B92" s="25"/>
      <c r="C92" s="20"/>
      <c r="D92" s="21"/>
      <c r="E92" s="2" t="s">
        <v>1</v>
      </c>
      <c r="F92" s="79"/>
      <c r="G92" s="77"/>
      <c r="H92" s="80"/>
      <c r="I92" s="76"/>
      <c r="J92" s="76"/>
      <c r="K92" s="76"/>
      <c r="L92" s="76"/>
      <c r="M92" s="78"/>
    </row>
    <row r="93" spans="2:15" ht="11.45" customHeight="1">
      <c r="B93" s="25"/>
      <c r="C93" s="20"/>
      <c r="D93" s="21"/>
      <c r="E93" s="2" t="s">
        <v>2</v>
      </c>
      <c r="F93" s="79"/>
      <c r="G93" s="77"/>
      <c r="H93" s="80"/>
      <c r="I93" s="76"/>
      <c r="J93" s="76"/>
      <c r="K93" s="76"/>
      <c r="L93" s="76"/>
      <c r="M93" s="78"/>
    </row>
    <row r="94" spans="2:15" ht="11.45" customHeight="1">
      <c r="B94" s="25"/>
      <c r="C94" s="20"/>
      <c r="D94" s="21"/>
      <c r="E94" s="2" t="s">
        <v>47</v>
      </c>
      <c r="F94" s="79"/>
      <c r="G94" s="77"/>
      <c r="H94" s="80"/>
      <c r="I94" s="76"/>
      <c r="J94" s="76"/>
      <c r="K94" s="76"/>
      <c r="L94" s="76"/>
      <c r="M94" s="78"/>
    </row>
    <row r="95" spans="2:15" ht="11.45" customHeight="1">
      <c r="B95" s="25"/>
      <c r="C95" s="20"/>
      <c r="D95" s="24">
        <v>2010</v>
      </c>
      <c r="E95" s="3" t="s">
        <v>78</v>
      </c>
      <c r="F95" s="125">
        <v>8246</v>
      </c>
      <c r="G95" s="50"/>
      <c r="H95" s="126"/>
      <c r="I95" s="74"/>
      <c r="J95" s="74"/>
      <c r="K95" s="74"/>
      <c r="L95" s="74"/>
      <c r="M95" s="75"/>
    </row>
    <row r="96" spans="2:15" ht="11.45" customHeight="1">
      <c r="B96" s="25"/>
      <c r="C96" s="20"/>
      <c r="D96" s="2"/>
      <c r="E96" s="2" t="s">
        <v>13</v>
      </c>
      <c r="F96" s="79"/>
      <c r="G96" s="77"/>
      <c r="H96" s="80"/>
      <c r="I96" s="76"/>
      <c r="J96" s="76"/>
      <c r="K96" s="76"/>
      <c r="L96" s="76"/>
      <c r="M96" s="78"/>
    </row>
    <row r="97" spans="2:13" ht="11.45" customHeight="1" thickBot="1">
      <c r="B97" s="25"/>
      <c r="C97" s="120"/>
      <c r="D97" s="13">
        <v>2350</v>
      </c>
      <c r="E97" s="13" t="s">
        <v>14</v>
      </c>
      <c r="F97" s="81"/>
      <c r="G97" s="82"/>
      <c r="H97" s="83"/>
      <c r="I97" s="84"/>
      <c r="J97" s="84"/>
      <c r="K97" s="84"/>
      <c r="L97" s="84"/>
      <c r="M97" s="85">
        <v>146013</v>
      </c>
    </row>
    <row r="98" spans="2:13" ht="11.45" customHeight="1">
      <c r="B98" s="25"/>
      <c r="C98" s="139">
        <v>85504</v>
      </c>
      <c r="D98" s="140"/>
      <c r="E98" s="141" t="s">
        <v>79</v>
      </c>
      <c r="F98" s="142">
        <f>SUM(F99:F107)</f>
        <v>301533</v>
      </c>
      <c r="G98" s="142">
        <f t="shared" ref="G98:L98" si="8">SUM(G99:G107)</f>
        <v>301533</v>
      </c>
      <c r="H98" s="142">
        <f t="shared" si="8"/>
        <v>301533</v>
      </c>
      <c r="I98" s="142">
        <f t="shared" si="8"/>
        <v>6685</v>
      </c>
      <c r="J98" s="142">
        <f t="shared" si="8"/>
        <v>1315</v>
      </c>
      <c r="K98" s="142">
        <f t="shared" si="8"/>
        <v>291533</v>
      </c>
      <c r="L98" s="142">
        <f t="shared" si="8"/>
        <v>0</v>
      </c>
      <c r="M98" s="133">
        <f>SUM(M99:M109)</f>
        <v>0</v>
      </c>
    </row>
    <row r="99" spans="2:13" ht="11.45" customHeight="1">
      <c r="B99" s="25"/>
      <c r="C99" s="143"/>
      <c r="D99" s="130">
        <v>3110</v>
      </c>
      <c r="E99" s="6" t="s">
        <v>75</v>
      </c>
      <c r="F99" s="127"/>
      <c r="G99" s="51">
        <v>291533</v>
      </c>
      <c r="H99" s="128">
        <f>G99</f>
        <v>291533</v>
      </c>
      <c r="I99" s="72"/>
      <c r="J99" s="72"/>
      <c r="K99" s="72">
        <f>H99</f>
        <v>291533</v>
      </c>
      <c r="L99" s="72"/>
      <c r="M99" s="73"/>
    </row>
    <row r="100" spans="2:13" ht="11.45" customHeight="1">
      <c r="B100" s="25"/>
      <c r="C100" s="20"/>
      <c r="D100" s="130">
        <v>4010</v>
      </c>
      <c r="E100" s="23" t="s">
        <v>4</v>
      </c>
      <c r="F100" s="72"/>
      <c r="G100" s="51">
        <v>6685</v>
      </c>
      <c r="H100" s="72">
        <f>G100</f>
        <v>6685</v>
      </c>
      <c r="I100" s="72">
        <f>H100</f>
        <v>6685</v>
      </c>
      <c r="J100" s="72"/>
      <c r="K100" s="72"/>
      <c r="L100" s="72"/>
      <c r="M100" s="144"/>
    </row>
    <row r="101" spans="2:13" ht="11.45" customHeight="1">
      <c r="B101" s="25"/>
      <c r="C101" s="20"/>
      <c r="D101" s="130">
        <v>4110</v>
      </c>
      <c r="E101" s="6" t="s">
        <v>0</v>
      </c>
      <c r="F101" s="72"/>
      <c r="G101" s="51">
        <v>1151</v>
      </c>
      <c r="H101" s="72">
        <f>G101</f>
        <v>1151</v>
      </c>
      <c r="I101" s="72"/>
      <c r="J101" s="72">
        <f>H101</f>
        <v>1151</v>
      </c>
      <c r="K101" s="72"/>
      <c r="L101" s="72"/>
      <c r="M101" s="144"/>
    </row>
    <row r="102" spans="2:13" ht="11.45" customHeight="1">
      <c r="B102" s="25"/>
      <c r="C102" s="20"/>
      <c r="D102" s="130">
        <v>4120</v>
      </c>
      <c r="E102" s="6" t="s">
        <v>5</v>
      </c>
      <c r="F102" s="72"/>
      <c r="G102" s="51">
        <v>164</v>
      </c>
      <c r="H102" s="72">
        <f>G102</f>
        <v>164</v>
      </c>
      <c r="I102" s="72"/>
      <c r="J102" s="72">
        <f>H102</f>
        <v>164</v>
      </c>
      <c r="K102" s="72"/>
      <c r="L102" s="72"/>
      <c r="M102" s="144"/>
    </row>
    <row r="103" spans="2:13" ht="11.45" customHeight="1">
      <c r="B103" s="25"/>
      <c r="C103" s="20"/>
      <c r="D103" s="130">
        <v>4210</v>
      </c>
      <c r="E103" s="6" t="s">
        <v>8</v>
      </c>
      <c r="F103" s="72"/>
      <c r="G103" s="51">
        <v>2000</v>
      </c>
      <c r="H103" s="72">
        <f>G103</f>
        <v>2000</v>
      </c>
      <c r="I103" s="72"/>
      <c r="J103" s="72"/>
      <c r="K103" s="72"/>
      <c r="L103" s="72"/>
      <c r="M103" s="144"/>
    </row>
    <row r="104" spans="2:13" ht="11.45" customHeight="1">
      <c r="B104" s="25"/>
      <c r="C104" s="20"/>
      <c r="D104" s="21"/>
      <c r="E104" s="2" t="s">
        <v>1</v>
      </c>
      <c r="F104" s="76"/>
      <c r="G104" s="77"/>
      <c r="H104" s="76"/>
      <c r="I104" s="76"/>
      <c r="J104" s="76"/>
      <c r="K104" s="76"/>
      <c r="L104" s="76"/>
      <c r="M104" s="177"/>
    </row>
    <row r="105" spans="2:13" ht="11.45" customHeight="1">
      <c r="B105" s="25"/>
      <c r="C105" s="20"/>
      <c r="D105" s="21"/>
      <c r="E105" s="2" t="s">
        <v>2</v>
      </c>
      <c r="F105" s="76"/>
      <c r="G105" s="77"/>
      <c r="H105" s="76"/>
      <c r="I105" s="76"/>
      <c r="J105" s="76"/>
      <c r="K105" s="76"/>
      <c r="L105" s="76"/>
      <c r="M105" s="177"/>
    </row>
    <row r="106" spans="2:13" ht="11.45" customHeight="1">
      <c r="B106" s="25"/>
      <c r="C106" s="20"/>
      <c r="D106" s="21"/>
      <c r="E106" s="2" t="s">
        <v>47</v>
      </c>
      <c r="F106" s="76"/>
      <c r="G106" s="77"/>
      <c r="H106" s="76"/>
      <c r="I106" s="76"/>
      <c r="J106" s="76"/>
      <c r="K106" s="76"/>
      <c r="L106" s="76"/>
      <c r="M106" s="177"/>
    </row>
    <row r="107" spans="2:13" ht="11.45" customHeight="1" thickBot="1">
      <c r="B107" s="25"/>
      <c r="C107" s="120"/>
      <c r="D107" s="145">
        <v>2010</v>
      </c>
      <c r="E107" s="13" t="s">
        <v>80</v>
      </c>
      <c r="F107" s="84">
        <v>301533</v>
      </c>
      <c r="G107" s="82"/>
      <c r="H107" s="84"/>
      <c r="I107" s="84"/>
      <c r="J107" s="84"/>
      <c r="K107" s="84"/>
      <c r="L107" s="84"/>
      <c r="M107" s="178"/>
    </row>
    <row r="108" spans="2:13" ht="11.45" customHeight="1">
      <c r="B108" s="25"/>
      <c r="C108" s="139">
        <v>85513</v>
      </c>
      <c r="D108" s="150"/>
      <c r="E108" s="141" t="s">
        <v>81</v>
      </c>
      <c r="F108" s="142">
        <f>F112</f>
        <v>37712</v>
      </c>
      <c r="G108" s="151">
        <f>G111</f>
        <v>37712</v>
      </c>
      <c r="H108" s="152">
        <f>H111</f>
        <v>37712</v>
      </c>
      <c r="I108" s="153"/>
      <c r="J108" s="153"/>
      <c r="K108" s="153"/>
      <c r="L108" s="153"/>
      <c r="M108" s="154"/>
    </row>
    <row r="109" spans="2:13" ht="11.45" customHeight="1">
      <c r="B109" s="25"/>
      <c r="C109" s="20"/>
      <c r="D109" s="2"/>
      <c r="E109" s="129" t="s">
        <v>82</v>
      </c>
      <c r="F109" s="79"/>
      <c r="G109" s="77"/>
      <c r="H109" s="80"/>
      <c r="I109" s="76"/>
      <c r="J109" s="76"/>
      <c r="K109" s="76"/>
      <c r="L109" s="76"/>
      <c r="M109" s="78"/>
    </row>
    <row r="110" spans="2:13" ht="11.45" customHeight="1">
      <c r="B110" s="25"/>
      <c r="C110" s="146"/>
      <c r="D110" s="3"/>
      <c r="E110" s="138" t="s">
        <v>83</v>
      </c>
      <c r="F110" s="125"/>
      <c r="G110" s="50"/>
      <c r="H110" s="126"/>
      <c r="I110" s="74"/>
      <c r="J110" s="74"/>
      <c r="K110" s="74"/>
      <c r="L110" s="74"/>
      <c r="M110" s="75"/>
    </row>
    <row r="111" spans="2:13" ht="11.45" customHeight="1">
      <c r="B111" s="25"/>
      <c r="C111" s="155"/>
      <c r="D111" s="6">
        <v>4130</v>
      </c>
      <c r="E111" s="148" t="s">
        <v>81</v>
      </c>
      <c r="F111" s="127"/>
      <c r="G111" s="51">
        <v>37712</v>
      </c>
      <c r="H111" s="128">
        <f>G111</f>
        <v>37712</v>
      </c>
      <c r="I111" s="72"/>
      <c r="J111" s="72"/>
      <c r="K111" s="72"/>
      <c r="L111" s="72"/>
      <c r="M111" s="73"/>
    </row>
    <row r="112" spans="2:13" ht="11.45" customHeight="1">
      <c r="B112" s="25"/>
      <c r="C112" s="20"/>
      <c r="D112" s="2">
        <v>2010</v>
      </c>
      <c r="E112" s="2" t="s">
        <v>1</v>
      </c>
      <c r="F112" s="79">
        <v>37712</v>
      </c>
      <c r="G112" s="77"/>
      <c r="H112" s="80"/>
      <c r="I112" s="76"/>
      <c r="J112" s="76"/>
      <c r="K112" s="76"/>
      <c r="L112" s="76"/>
      <c r="M112" s="78"/>
    </row>
    <row r="113" spans="2:13" ht="11.45" customHeight="1">
      <c r="B113" s="25"/>
      <c r="C113" s="20"/>
      <c r="D113" s="2"/>
      <c r="E113" s="2" t="s">
        <v>2</v>
      </c>
      <c r="F113" s="79"/>
      <c r="G113" s="77"/>
      <c r="H113" s="80"/>
      <c r="I113" s="76"/>
      <c r="J113" s="76"/>
      <c r="K113" s="76"/>
      <c r="L113" s="76"/>
      <c r="M113" s="78"/>
    </row>
    <row r="114" spans="2:13" ht="11.45" customHeight="1">
      <c r="B114" s="25"/>
      <c r="C114" s="20"/>
      <c r="D114" s="2"/>
      <c r="E114" s="2" t="s">
        <v>47</v>
      </c>
      <c r="F114" s="79"/>
      <c r="G114" s="77"/>
      <c r="H114" s="80"/>
      <c r="I114" s="76"/>
      <c r="J114" s="76"/>
      <c r="K114" s="76"/>
      <c r="L114" s="76"/>
      <c r="M114" s="78"/>
    </row>
    <row r="115" spans="2:13" ht="11.45" customHeight="1" thickBot="1">
      <c r="B115" s="149"/>
      <c r="C115" s="120"/>
      <c r="D115" s="13"/>
      <c r="E115" s="13" t="s">
        <v>84</v>
      </c>
      <c r="F115" s="81"/>
      <c r="G115" s="82"/>
      <c r="H115" s="83"/>
      <c r="I115" s="84"/>
      <c r="J115" s="84"/>
      <c r="K115" s="84"/>
      <c r="L115" s="84"/>
      <c r="M115" s="85"/>
    </row>
    <row r="116" spans="2:13" ht="24.75" customHeight="1" thickBot="1">
      <c r="B116" s="14"/>
      <c r="C116" s="15"/>
      <c r="D116" s="15"/>
      <c r="E116" s="15" t="s">
        <v>72</v>
      </c>
      <c r="F116" s="86">
        <f t="shared" ref="F116:L116" si="9">SUM(F16,F37,F48,G121)</f>
        <v>11891628</v>
      </c>
      <c r="G116" s="86">
        <f t="shared" si="9"/>
        <v>11891628</v>
      </c>
      <c r="H116" s="86">
        <f t="shared" si="9"/>
        <v>11892017.93</v>
      </c>
      <c r="I116" s="86">
        <f t="shared" si="9"/>
        <v>155684</v>
      </c>
      <c r="J116" s="86">
        <f t="shared" si="9"/>
        <v>25012.080000000002</v>
      </c>
      <c r="K116" s="86">
        <f t="shared" si="9"/>
        <v>11649512</v>
      </c>
      <c r="L116" s="86">
        <f t="shared" si="9"/>
        <v>0</v>
      </c>
      <c r="M116" s="92">
        <f>SUM(M16,M37,M48,M98)</f>
        <v>146113</v>
      </c>
    </row>
    <row r="117" spans="2:13" ht="14.1" customHeight="1">
      <c r="F117" s="147"/>
    </row>
    <row r="119" spans="2:13">
      <c r="F119" s="11"/>
      <c r="G119" s="11"/>
      <c r="H119" s="11"/>
      <c r="I119" s="11"/>
      <c r="J119" s="11"/>
      <c r="K119" s="11"/>
    </row>
    <row r="120" spans="2:13">
      <c r="F120" s="11"/>
      <c r="G120" s="11"/>
      <c r="H120" s="11"/>
      <c r="I120" s="11"/>
      <c r="J120" s="11"/>
      <c r="K120" s="11"/>
    </row>
    <row r="121" spans="2:13">
      <c r="F121" s="11"/>
      <c r="G121" s="11"/>
      <c r="H121" s="11"/>
      <c r="I121" s="11"/>
      <c r="J121" s="11"/>
      <c r="K121" s="11"/>
    </row>
  </sheetData>
  <mergeCells count="12">
    <mergeCell ref="B2:M2"/>
    <mergeCell ref="B3:M3"/>
    <mergeCell ref="I12:K12"/>
    <mergeCell ref="B11:B14"/>
    <mergeCell ref="B9:M9"/>
    <mergeCell ref="H11:L11"/>
    <mergeCell ref="E11:E14"/>
    <mergeCell ref="D11:D14"/>
    <mergeCell ref="C11:C14"/>
    <mergeCell ref="J5:M5"/>
    <mergeCell ref="B7:M7"/>
    <mergeCell ref="B8:M8"/>
  </mergeCells>
  <phoneticPr fontId="0" type="noConversion"/>
  <pageMargins left="0.19685039370078741" right="0.19685039370078741" top="0.6692913385826772" bottom="1.5748031496062993" header="0.51181102362204722" footer="0.51181102362204722"/>
  <pageSetup paperSize="9" scale="78" orientation="landscape" r:id="rId1"/>
  <headerFooter alignWithMargins="0">
    <oddFooter xml:space="preserve">&amp;CStrona &amp;P
&amp;R&amp;12Załącznik nr 5
Wójt Gminy Mrągowo
Piotr Piercewicz&amp;10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 1</vt:lpstr>
      <vt:lpstr>'Arkusz 1'!Tytuły_wydruku</vt:lpstr>
      <vt:lpstr>Tytuły_wytruku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VECTRA VE</dc:creator>
  <cp:lastModifiedBy>MarcinB</cp:lastModifiedBy>
  <cp:lastPrinted>2019-11-13T12:32:59Z</cp:lastPrinted>
  <dcterms:created xsi:type="dcterms:W3CDTF">2000-11-13T18:00:57Z</dcterms:created>
  <dcterms:modified xsi:type="dcterms:W3CDTF">2019-12-18T11:47:17Z</dcterms:modified>
</cp:coreProperties>
</file>