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<sst xmlns="http://schemas.openxmlformats.org/spreadsheetml/2006/main" count="162" uniqueCount="96">
  <si>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</si>
  <si>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</si>
  <si>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</si>
  <si>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</si>
  <si>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</si>
  <si>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</si>
  <si>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</si>
  <si>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</si>
  <si>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</si>
  <si>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</si>
  <si>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</si>
  <si>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</si>
  <si>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</si>
  <si>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</si>
  <si>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</si>
  <si>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</si>
  <si>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</si>
  <si>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</si>
  <si>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</si>
  <si>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</si>
  <si>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</si>
  <si>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</si>
  <si>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</si>
  <si>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</si>
  <si>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</si>
  <si>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</si>
  <si>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</si>
  <si>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</si>
  <si>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</si>
  <si>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</si>
  <si>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</si>
  <si>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</si>
  <si>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</si>
  <si>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</si>
  <si>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</si>
  <si>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</si>
  <si>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</si>
  <si>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</si>
  <si>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</si>
  <si>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</si>
  <si>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</si>
  <si>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</si>
  <si>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</si>
  <si>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</si>
  <si>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</si>
  <si>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</si>
  <si>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</si>
  <si>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</si>
  <si>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</si>
  <si>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</si>
  <si>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</si>
  <si>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</si>
  <si>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</si>
  <si>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</si>
  <si>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</si>
  <si>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</si>
  <si>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</si>
  <si>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</si>
  <si>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</si>
  <si>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</si>
  <si>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</si>
  <si>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</si>
  <si>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</si>
  <si>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</si>
  <si>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</si>
  <si>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</si>
  <si>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</si>
  <si>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</si>
  <si>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</si>
  <si>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</si>
  <si>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</si>
  <si>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</si>
  <si>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</si>
  <si>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</si>
  <si>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</si>
  <si>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</si>
  <si>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</si>
  <si>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</si>
  <si>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</si>
  <si>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</si>
  <si>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</si>
  <si>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zleconych gminie ustawami 20.1.3.1.</t>
  </si>
  <si>
    <t>Pomoc społeczna</t>
  </si>
  <si>
    <t>Dodatki mieszkaniowe</t>
  </si>
  <si>
    <t>pomoc państwa w wychowywaniu dzieci</t>
  </si>
  <si>
    <t xml:space="preserve">zleconych gminie ustawami </t>
  </si>
  <si>
    <t>w sprawie: zmian w budżecie Gminy Mrągowo na 2019 r.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</si>
  <si>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</si>
  <si>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</si>
  <si>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</si>
  <si>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</si>
  <si>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</si>
  <si>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</si>
  <si>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Załącznik Nr 3</t>
  </si>
  <si>
    <t>z dnia 27 lutego 2019 r.</t>
  </si>
  <si>
    <t>do zarządzenia Wójta Gminy Mrągowo Nr 64/19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</si>
</sst>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9"/>
  <sheetViews>
    <sheetView tabSelected="1" zoomScalePageLayoutView="0" workbookViewId="0" topLeftCell="B1">
      <pane ySplit="15" topLeftCell="A16" activePane="bottomLeft" state="frozen"/>
      <selection pane="topLeft" activeCell="B1" sqref="B1"/>
      <selection pane="bottomLeft" activeCell="O7" sqref="O7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2:13" ht="14.25">
      <c r="B2" s="169" t="s">
        <v>93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4.25">
      <c r="B3" s="169" t="s">
        <v>95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4.25">
      <c r="B4" s="164"/>
      <c r="C4" s="164"/>
      <c r="D4" s="164"/>
      <c r="E4" s="167"/>
      <c r="F4" s="164"/>
      <c r="G4" s="164"/>
      <c r="H4" s="164"/>
      <c r="I4" s="164"/>
      <c r="J4" s="164"/>
      <c r="K4" s="164"/>
      <c r="L4" s="164"/>
      <c r="M4" s="166" t="s">
        <v>94</v>
      </c>
    </row>
    <row r="5" spans="2:13" ht="14.25">
      <c r="B5" s="164"/>
      <c r="C5" s="164"/>
      <c r="D5" s="164"/>
      <c r="E5" s="167"/>
      <c r="F5" s="164"/>
      <c r="G5" s="164"/>
      <c r="H5" s="164"/>
      <c r="I5" s="164"/>
      <c r="J5" s="169" t="s">
        <v>86</v>
      </c>
      <c r="K5" s="169"/>
      <c r="L5" s="169"/>
      <c r="M5" s="169"/>
    </row>
    <row r="6" spans="5:13" ht="12.75">
      <c r="E6" s="3"/>
      <c r="J6" s="2"/>
      <c r="K6" s="2"/>
      <c r="L6" s="2"/>
      <c r="M6" s="2"/>
    </row>
    <row r="7" spans="2:13" ht="18">
      <c r="B7" s="168" t="s">
        <v>12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2:13" ht="18">
      <c r="B8" s="168" t="s">
        <v>40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2:13" ht="18">
      <c r="B9" s="168" t="s">
        <v>71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ht="11.25" customHeight="1" thickBot="1">
      <c r="M10" s="2" t="s">
        <v>20</v>
      </c>
    </row>
    <row r="11" spans="2:13" ht="22.5" customHeight="1">
      <c r="B11" s="173" t="s">
        <v>22</v>
      </c>
      <c r="C11" s="179" t="s">
        <v>23</v>
      </c>
      <c r="D11" s="179" t="s">
        <v>24</v>
      </c>
      <c r="E11" s="179" t="s">
        <v>25</v>
      </c>
      <c r="F11" s="5"/>
      <c r="G11" s="6"/>
      <c r="H11" s="176" t="s">
        <v>37</v>
      </c>
      <c r="I11" s="177"/>
      <c r="J11" s="177"/>
      <c r="K11" s="177"/>
      <c r="L11" s="178"/>
      <c r="M11" s="7"/>
    </row>
    <row r="12" spans="2:13" ht="22.5" customHeight="1">
      <c r="B12" s="174"/>
      <c r="C12" s="180"/>
      <c r="D12" s="180"/>
      <c r="E12" s="180"/>
      <c r="F12" s="8" t="s">
        <v>27</v>
      </c>
      <c r="G12" s="8" t="s">
        <v>38</v>
      </c>
      <c r="H12" s="9" t="s">
        <v>33</v>
      </c>
      <c r="I12" s="170" t="s">
        <v>36</v>
      </c>
      <c r="J12" s="171"/>
      <c r="K12" s="172"/>
      <c r="L12" s="9" t="s">
        <v>33</v>
      </c>
      <c r="M12" s="10"/>
    </row>
    <row r="13" spans="2:13" ht="27" customHeight="1">
      <c r="B13" s="174"/>
      <c r="C13" s="180"/>
      <c r="D13" s="180"/>
      <c r="E13" s="180"/>
      <c r="F13" s="8" t="s">
        <v>26</v>
      </c>
      <c r="G13" s="8" t="s">
        <v>26</v>
      </c>
      <c r="H13" s="8" t="s">
        <v>34</v>
      </c>
      <c r="I13" s="182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24.75" customHeight="1" thickBot="1">
      <c r="B14" s="175"/>
      <c r="C14" s="181"/>
      <c r="D14" s="181"/>
      <c r="E14" s="181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ht="16.5" customHeight="1">
      <c r="B16" s="17">
        <v>750</v>
      </c>
      <c r="C16" s="18"/>
      <c r="D16" s="18"/>
      <c r="E16" s="18" t="s">
        <v>6</v>
      </c>
      <c r="F16" s="19">
        <f aca="true" t="shared" si="0" ref="F16:M16">SUM(F17)</f>
        <v>27559</v>
      </c>
      <c r="G16" s="19">
        <f>SUM(G17)</f>
        <v>27559</v>
      </c>
      <c r="H16" s="19">
        <f>SUM(H17)</f>
        <v>27559</v>
      </c>
      <c r="I16" s="19">
        <f t="shared" si="0"/>
        <v>27559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20">
        <f t="shared" si="0"/>
        <v>100</v>
      </c>
    </row>
    <row r="17" spans="2:13" ht="16.5" customHeight="1">
      <c r="B17" s="21"/>
      <c r="C17" s="22">
        <v>75011</v>
      </c>
      <c r="D17" s="22"/>
      <c r="E17" s="23" t="s">
        <v>7</v>
      </c>
      <c r="F17" s="24">
        <f>SUM(F18:F35)</f>
        <v>27559</v>
      </c>
      <c r="G17" s="24">
        <f aca="true" t="shared" si="1" ref="G17:L17">SUM(G18,G23,G28)</f>
        <v>27559</v>
      </c>
      <c r="H17" s="24">
        <f t="shared" si="1"/>
        <v>27559</v>
      </c>
      <c r="I17" s="24">
        <f t="shared" si="1"/>
        <v>27559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5">
        <f>SUM(M35)</f>
        <v>100</v>
      </c>
    </row>
    <row r="18" spans="2:13" ht="16.5" customHeight="1">
      <c r="B18" s="21"/>
      <c r="C18" s="26"/>
      <c r="D18" s="27">
        <v>4010</v>
      </c>
      <c r="E18" s="27" t="s">
        <v>4</v>
      </c>
      <c r="F18" s="28"/>
      <c r="G18" s="28">
        <v>1800</v>
      </c>
      <c r="H18" s="28">
        <f>G18</f>
        <v>1800</v>
      </c>
      <c r="I18" s="28">
        <f>H18</f>
        <v>1800</v>
      </c>
      <c r="J18" s="28"/>
      <c r="K18" s="28"/>
      <c r="L18" s="29"/>
      <c r="M18" s="30"/>
    </row>
    <row r="19" spans="2:13" ht="16.5" customHeight="1">
      <c r="B19" s="21"/>
      <c r="C19" s="26"/>
      <c r="D19" s="31"/>
      <c r="E19" s="31" t="s">
        <v>1</v>
      </c>
      <c r="F19" s="32"/>
      <c r="G19" s="32"/>
      <c r="H19" s="32"/>
      <c r="I19" s="32"/>
      <c r="J19" s="32"/>
      <c r="K19" s="32"/>
      <c r="L19" s="32"/>
      <c r="M19" s="33"/>
    </row>
    <row r="20" spans="2:13" ht="16.5" customHeight="1">
      <c r="B20" s="21"/>
      <c r="C20" s="26"/>
      <c r="D20" s="26"/>
      <c r="E20" s="26" t="s">
        <v>2</v>
      </c>
      <c r="F20" s="34"/>
      <c r="G20" s="34"/>
      <c r="H20" s="34"/>
      <c r="I20" s="34"/>
      <c r="J20" s="34"/>
      <c r="K20" s="34"/>
      <c r="L20" s="34"/>
      <c r="M20" s="35"/>
    </row>
    <row r="21" spans="2:13" ht="16.5" customHeight="1">
      <c r="B21" s="21"/>
      <c r="C21" s="26"/>
      <c r="D21" s="26"/>
      <c r="E21" s="26" t="s">
        <v>3</v>
      </c>
      <c r="F21" s="34"/>
      <c r="G21" s="34"/>
      <c r="H21" s="34"/>
      <c r="I21" s="34"/>
      <c r="J21" s="34"/>
      <c r="K21" s="34"/>
      <c r="L21" s="34"/>
      <c r="M21" s="35"/>
    </row>
    <row r="22" spans="2:13" ht="16.5" customHeight="1" thickBot="1">
      <c r="B22" s="21"/>
      <c r="C22" s="26"/>
      <c r="D22" s="36">
        <v>2010</v>
      </c>
      <c r="E22" s="36" t="s">
        <v>72</v>
      </c>
      <c r="F22" s="37">
        <v>1800</v>
      </c>
      <c r="G22" s="37"/>
      <c r="H22" s="37"/>
      <c r="I22" s="37"/>
      <c r="J22" s="37"/>
      <c r="K22" s="37"/>
      <c r="L22" s="38" t="s">
        <v>15</v>
      </c>
      <c r="M22" s="39"/>
    </row>
    <row r="23" spans="2:13" ht="16.5" customHeight="1">
      <c r="B23" s="21"/>
      <c r="C23" s="26"/>
      <c r="D23" s="27">
        <v>4010</v>
      </c>
      <c r="E23" s="40" t="s">
        <v>73</v>
      </c>
      <c r="F23" s="41"/>
      <c r="G23" s="41">
        <v>25336</v>
      </c>
      <c r="H23" s="41">
        <f>G23</f>
        <v>25336</v>
      </c>
      <c r="I23" s="41">
        <f>H23</f>
        <v>25336</v>
      </c>
      <c r="J23" s="41"/>
      <c r="K23" s="41"/>
      <c r="L23" s="42"/>
      <c r="M23" s="43"/>
    </row>
    <row r="24" spans="2:13" ht="16.5" customHeight="1">
      <c r="B24" s="21"/>
      <c r="C24" s="26"/>
      <c r="D24" s="31"/>
      <c r="E24" s="26" t="s">
        <v>1</v>
      </c>
      <c r="F24" s="34"/>
      <c r="G24" s="34"/>
      <c r="H24" s="34"/>
      <c r="I24" s="34"/>
      <c r="J24" s="34"/>
      <c r="K24" s="34"/>
      <c r="L24" s="44"/>
      <c r="M24" s="45"/>
    </row>
    <row r="25" spans="2:13" ht="16.5" customHeight="1">
      <c r="B25" s="21"/>
      <c r="C25" s="26"/>
      <c r="D25" s="26"/>
      <c r="E25" s="26" t="s">
        <v>2</v>
      </c>
      <c r="F25" s="34"/>
      <c r="G25" s="34"/>
      <c r="H25" s="34"/>
      <c r="I25" s="34"/>
      <c r="J25" s="34"/>
      <c r="K25" s="34"/>
      <c r="L25" s="44"/>
      <c r="M25" s="45"/>
    </row>
    <row r="26" spans="2:13" ht="16.5" customHeight="1">
      <c r="B26" s="21"/>
      <c r="C26" s="26"/>
      <c r="D26" s="26"/>
      <c r="E26" s="26" t="s">
        <v>3</v>
      </c>
      <c r="F26" s="34"/>
      <c r="G26" s="34"/>
      <c r="H26" s="34"/>
      <c r="I26" s="34"/>
      <c r="J26" s="34"/>
      <c r="K26" s="34"/>
      <c r="L26" s="44"/>
      <c r="M26" s="45"/>
    </row>
    <row r="27" spans="2:13" ht="16.5" customHeight="1" thickBot="1">
      <c r="B27" s="21"/>
      <c r="C27" s="26"/>
      <c r="D27" s="36">
        <v>2010</v>
      </c>
      <c r="E27" s="36" t="s">
        <v>68</v>
      </c>
      <c r="F27" s="37">
        <v>25336</v>
      </c>
      <c r="G27" s="37"/>
      <c r="H27" s="37"/>
      <c r="I27" s="37"/>
      <c r="J27" s="37"/>
      <c r="K27" s="37"/>
      <c r="L27" s="38"/>
      <c r="M27" s="39"/>
    </row>
    <row r="28" spans="2:13" ht="16.5" customHeight="1">
      <c r="B28" s="21"/>
      <c r="C28" s="26"/>
      <c r="D28" s="27">
        <v>4010</v>
      </c>
      <c r="E28" s="27" t="s">
        <v>4</v>
      </c>
      <c r="F28" s="29"/>
      <c r="G28" s="29">
        <v>423</v>
      </c>
      <c r="H28" s="29">
        <f>G28</f>
        <v>423</v>
      </c>
      <c r="I28" s="29">
        <f>H28</f>
        <v>423</v>
      </c>
      <c r="J28" s="29"/>
      <c r="K28" s="29"/>
      <c r="L28" s="46"/>
      <c r="M28" s="47"/>
    </row>
    <row r="29" spans="2:13" ht="16.5" customHeight="1">
      <c r="B29" s="21"/>
      <c r="C29" s="26"/>
      <c r="D29" s="31"/>
      <c r="E29" s="26" t="s">
        <v>1</v>
      </c>
      <c r="F29" s="34"/>
      <c r="G29" s="34"/>
      <c r="H29" s="34"/>
      <c r="I29" s="34"/>
      <c r="J29" s="34"/>
      <c r="K29" s="34"/>
      <c r="L29" s="44"/>
      <c r="M29" s="45"/>
    </row>
    <row r="30" spans="2:13" ht="16.5" customHeight="1">
      <c r="B30" s="21"/>
      <c r="C30" s="26"/>
      <c r="D30" s="26"/>
      <c r="E30" s="26" t="s">
        <v>2</v>
      </c>
      <c r="F30" s="34"/>
      <c r="G30" s="34"/>
      <c r="H30" s="34"/>
      <c r="I30" s="34"/>
      <c r="J30" s="34"/>
      <c r="K30" s="34"/>
      <c r="L30" s="44"/>
      <c r="M30" s="45"/>
    </row>
    <row r="31" spans="2:13" ht="16.5" customHeight="1">
      <c r="B31" s="21"/>
      <c r="C31" s="26"/>
      <c r="D31" s="26"/>
      <c r="E31" s="26" t="s">
        <v>3</v>
      </c>
      <c r="F31" s="34"/>
      <c r="G31" s="34"/>
      <c r="H31" s="34"/>
      <c r="I31" s="34"/>
      <c r="J31" s="34"/>
      <c r="K31" s="34"/>
      <c r="L31" s="44"/>
      <c r="M31" s="45"/>
    </row>
    <row r="32" spans="2:13" ht="16.5" customHeight="1" thickBot="1">
      <c r="B32" s="21"/>
      <c r="C32" s="26"/>
      <c r="D32" s="36">
        <v>2010</v>
      </c>
      <c r="E32" s="36" t="s">
        <v>69</v>
      </c>
      <c r="F32" s="37">
        <v>423</v>
      </c>
      <c r="G32" s="37"/>
      <c r="H32" s="37"/>
      <c r="I32" s="37"/>
      <c r="J32" s="37"/>
      <c r="K32" s="37"/>
      <c r="L32" s="38"/>
      <c r="M32" s="39"/>
    </row>
    <row r="33" spans="2:13" ht="16.5" customHeight="1">
      <c r="B33" s="21"/>
      <c r="C33" s="26"/>
      <c r="D33" s="26"/>
      <c r="E33" s="26" t="s">
        <v>13</v>
      </c>
      <c r="F33" s="34"/>
      <c r="G33" s="34"/>
      <c r="H33" s="34"/>
      <c r="I33" s="34"/>
      <c r="J33" s="34"/>
      <c r="K33" s="34"/>
      <c r="L33" s="44"/>
      <c r="M33" s="45"/>
    </row>
    <row r="34" spans="2:13" ht="16.5" customHeight="1">
      <c r="B34" s="21"/>
      <c r="C34" s="26"/>
      <c r="D34" s="26">
        <v>2350</v>
      </c>
      <c r="E34" s="26" t="s">
        <v>14</v>
      </c>
      <c r="F34" s="34"/>
      <c r="G34" s="34"/>
      <c r="H34" s="34"/>
      <c r="I34" s="34"/>
      <c r="J34" s="34"/>
      <c r="K34" s="34"/>
      <c r="L34" s="44"/>
      <c r="M34" s="45"/>
    </row>
    <row r="35" spans="2:13" ht="16.5" customHeight="1" thickBot="1">
      <c r="B35" s="48"/>
      <c r="C35" s="36"/>
      <c r="D35" s="36"/>
      <c r="E35" s="36"/>
      <c r="F35" s="38"/>
      <c r="G35" s="38"/>
      <c r="H35" s="38"/>
      <c r="I35" s="38"/>
      <c r="J35" s="38"/>
      <c r="K35" s="38"/>
      <c r="L35" s="38" t="s">
        <v>15</v>
      </c>
      <c r="M35" s="39">
        <v>100</v>
      </c>
    </row>
    <row r="36" spans="2:13" ht="16.5" customHeight="1">
      <c r="B36" s="49"/>
      <c r="C36" s="50"/>
      <c r="D36" s="50"/>
      <c r="E36" s="50" t="s">
        <v>9</v>
      </c>
      <c r="F36" s="51"/>
      <c r="G36" s="51"/>
      <c r="H36" s="51"/>
      <c r="I36" s="51"/>
      <c r="J36" s="51"/>
      <c r="K36" s="51"/>
      <c r="L36" s="51"/>
      <c r="M36" s="52"/>
    </row>
    <row r="37" spans="2:13" ht="15.75" customHeight="1">
      <c r="B37" s="53">
        <v>751</v>
      </c>
      <c r="C37" s="54"/>
      <c r="D37" s="54"/>
      <c r="E37" s="54" t="s">
        <v>10</v>
      </c>
      <c r="F37" s="55">
        <f>SUM(F49)</f>
        <v>1613</v>
      </c>
      <c r="G37" s="55">
        <f aca="true" t="shared" si="2" ref="G37:L37">SUM(G39)</f>
        <v>1613</v>
      </c>
      <c r="H37" s="55">
        <f t="shared" si="2"/>
        <v>1613</v>
      </c>
      <c r="I37" s="55">
        <f t="shared" si="2"/>
        <v>860</v>
      </c>
      <c r="J37" s="55">
        <f t="shared" si="2"/>
        <v>168.15</v>
      </c>
      <c r="K37" s="55">
        <f t="shared" si="2"/>
        <v>0</v>
      </c>
      <c r="L37" s="55">
        <f t="shared" si="2"/>
        <v>0</v>
      </c>
      <c r="M37" s="56"/>
    </row>
    <row r="38" spans="2:13" ht="16.5" customHeight="1">
      <c r="B38" s="21"/>
      <c r="C38" s="57"/>
      <c r="D38" s="57"/>
      <c r="E38" s="58" t="s">
        <v>9</v>
      </c>
      <c r="F38" s="59"/>
      <c r="G38" s="59"/>
      <c r="H38" s="59"/>
      <c r="I38" s="59"/>
      <c r="J38" s="59"/>
      <c r="K38" s="59"/>
      <c r="L38" s="59"/>
      <c r="M38" s="60"/>
    </row>
    <row r="39" spans="2:13" ht="16.5" customHeight="1">
      <c r="B39" s="21"/>
      <c r="C39" s="22">
        <v>75101</v>
      </c>
      <c r="D39" s="22"/>
      <c r="E39" s="23" t="s">
        <v>11</v>
      </c>
      <c r="F39" s="24">
        <f>SUM(F49)</f>
        <v>1613</v>
      </c>
      <c r="G39" s="61">
        <f aca="true" t="shared" si="3" ref="G39:L39">SUM(G40:G45)</f>
        <v>1613</v>
      </c>
      <c r="H39" s="61">
        <f t="shared" si="3"/>
        <v>1613</v>
      </c>
      <c r="I39" s="61">
        <f t="shared" si="3"/>
        <v>860</v>
      </c>
      <c r="J39" s="61">
        <f t="shared" si="3"/>
        <v>168.15</v>
      </c>
      <c r="K39" s="61">
        <f t="shared" si="3"/>
        <v>0</v>
      </c>
      <c r="L39" s="61">
        <f t="shared" si="3"/>
        <v>0</v>
      </c>
      <c r="M39" s="62">
        <f>SUM(M41:M44)</f>
        <v>0</v>
      </c>
    </row>
    <row r="40" spans="2:13" ht="16.5" customHeight="1">
      <c r="B40" s="21"/>
      <c r="C40" s="57"/>
      <c r="D40" s="27">
        <v>4010</v>
      </c>
      <c r="E40" s="27" t="s">
        <v>73</v>
      </c>
      <c r="F40" s="29"/>
      <c r="G40" s="28">
        <f>H40</f>
        <v>790</v>
      </c>
      <c r="H40" s="28">
        <f>I40</f>
        <v>790</v>
      </c>
      <c r="I40" s="28">
        <v>790</v>
      </c>
      <c r="J40" s="28"/>
      <c r="K40" s="28"/>
      <c r="L40" s="28"/>
      <c r="M40" s="47"/>
    </row>
    <row r="41" spans="2:13" ht="16.5" customHeight="1">
      <c r="B41" s="21"/>
      <c r="C41" s="57"/>
      <c r="D41" s="63">
        <v>4110</v>
      </c>
      <c r="E41" s="64" t="s">
        <v>0</v>
      </c>
      <c r="F41" s="29"/>
      <c r="G41" s="28">
        <v>147.08</v>
      </c>
      <c r="H41" s="28">
        <v>147.08</v>
      </c>
      <c r="I41" s="28"/>
      <c r="J41" s="28">
        <f>H41</f>
        <v>147.08</v>
      </c>
      <c r="K41" s="28"/>
      <c r="L41" s="28"/>
      <c r="M41" s="47"/>
    </row>
    <row r="42" spans="2:13" ht="16.5" customHeight="1">
      <c r="B42" s="21"/>
      <c r="C42" s="57"/>
      <c r="D42" s="65">
        <v>4120</v>
      </c>
      <c r="E42" s="27" t="s">
        <v>5</v>
      </c>
      <c r="F42" s="29"/>
      <c r="G42" s="28">
        <v>21.07</v>
      </c>
      <c r="H42" s="28">
        <f>G42</f>
        <v>21.07</v>
      </c>
      <c r="I42" s="28"/>
      <c r="J42" s="28">
        <f>H42</f>
        <v>21.07</v>
      </c>
      <c r="K42" s="28"/>
      <c r="L42" s="28"/>
      <c r="M42" s="47"/>
    </row>
    <row r="43" spans="2:13" ht="16.5" customHeight="1">
      <c r="B43" s="21"/>
      <c r="C43" s="57"/>
      <c r="D43" s="27">
        <v>4170</v>
      </c>
      <c r="E43" s="27" t="s">
        <v>41</v>
      </c>
      <c r="F43" s="29"/>
      <c r="G43" s="28">
        <f>H43</f>
        <v>70</v>
      </c>
      <c r="H43" s="28">
        <f>I43</f>
        <v>70</v>
      </c>
      <c r="I43" s="28">
        <v>70</v>
      </c>
      <c r="J43" s="28"/>
      <c r="K43" s="28"/>
      <c r="L43" s="28"/>
      <c r="M43" s="47"/>
    </row>
    <row r="44" spans="2:13" ht="16.5" customHeight="1">
      <c r="B44" s="21"/>
      <c r="C44" s="26"/>
      <c r="D44" s="64">
        <v>4210</v>
      </c>
      <c r="E44" s="64" t="s">
        <v>8</v>
      </c>
      <c r="F44" s="66"/>
      <c r="G44" s="28">
        <v>514.85</v>
      </c>
      <c r="H44" s="28">
        <v>514.85</v>
      </c>
      <c r="I44" s="67"/>
      <c r="J44" s="67"/>
      <c r="K44" s="67"/>
      <c r="L44" s="68"/>
      <c r="M44" s="69"/>
    </row>
    <row r="45" spans="2:13" ht="16.5" customHeight="1">
      <c r="B45" s="21"/>
      <c r="C45" s="26"/>
      <c r="D45" s="31">
        <v>4360</v>
      </c>
      <c r="E45" s="70" t="s">
        <v>42</v>
      </c>
      <c r="F45" s="71"/>
      <c r="G45" s="72">
        <v>70</v>
      </c>
      <c r="H45" s="72">
        <f>G45</f>
        <v>70</v>
      </c>
      <c r="I45" s="73"/>
      <c r="J45" s="73"/>
      <c r="K45" s="73"/>
      <c r="L45" s="32"/>
      <c r="M45" s="33"/>
    </row>
    <row r="46" spans="2:13" ht="16.5" customHeight="1">
      <c r="B46" s="21"/>
      <c r="C46" s="26"/>
      <c r="D46" s="31"/>
      <c r="E46" s="31" t="s">
        <v>1</v>
      </c>
      <c r="F46" s="32"/>
      <c r="G46" s="32"/>
      <c r="H46" s="32"/>
      <c r="I46" s="32"/>
      <c r="J46" s="32"/>
      <c r="K46" s="32"/>
      <c r="L46" s="32"/>
      <c r="M46" s="33"/>
    </row>
    <row r="47" spans="2:13" ht="16.5" customHeight="1">
      <c r="B47" s="21"/>
      <c r="C47" s="26"/>
      <c r="D47" s="26"/>
      <c r="E47" s="26" t="s">
        <v>2</v>
      </c>
      <c r="F47" s="34"/>
      <c r="G47" s="34"/>
      <c r="H47" s="34"/>
      <c r="I47" s="34"/>
      <c r="J47" s="34"/>
      <c r="K47" s="34"/>
      <c r="L47" s="34"/>
      <c r="M47" s="35"/>
    </row>
    <row r="48" spans="2:13" ht="16.5" customHeight="1">
      <c r="B48" s="21"/>
      <c r="C48" s="26"/>
      <c r="D48" s="26"/>
      <c r="E48" s="26" t="s">
        <v>3</v>
      </c>
      <c r="F48" s="34"/>
      <c r="G48" s="34"/>
      <c r="H48" s="34"/>
      <c r="I48" s="34"/>
      <c r="J48" s="34"/>
      <c r="K48" s="34"/>
      <c r="L48" s="34"/>
      <c r="M48" s="74"/>
    </row>
    <row r="49" spans="2:13" ht="16.5" customHeight="1" thickBot="1">
      <c r="B49" s="75"/>
      <c r="C49" s="36"/>
      <c r="D49" s="36">
        <v>2010</v>
      </c>
      <c r="E49" s="36" t="s">
        <v>16</v>
      </c>
      <c r="F49" s="37">
        <v>1613</v>
      </c>
      <c r="G49" s="37"/>
      <c r="H49" s="37"/>
      <c r="I49" s="37"/>
      <c r="J49" s="37"/>
      <c r="K49" s="37"/>
      <c r="L49" s="38" t="s">
        <v>15</v>
      </c>
      <c r="M49" s="76"/>
    </row>
    <row r="50" spans="2:13" ht="16.5" customHeight="1">
      <c r="B50" s="77">
        <v>852</v>
      </c>
      <c r="C50" s="78"/>
      <c r="D50" s="78"/>
      <c r="E50" s="78" t="s">
        <v>82</v>
      </c>
      <c r="F50" s="79">
        <f>SUM(F51)</f>
        <v>1317</v>
      </c>
      <c r="G50" s="79">
        <f aca="true" t="shared" si="4" ref="G50:M50">SUM(G51)</f>
        <v>1317</v>
      </c>
      <c r="H50" s="79">
        <f t="shared" si="4"/>
        <v>1317</v>
      </c>
      <c r="I50" s="79">
        <f t="shared" si="4"/>
        <v>0</v>
      </c>
      <c r="J50" s="79">
        <f t="shared" si="4"/>
        <v>0</v>
      </c>
      <c r="K50" s="79">
        <f t="shared" si="4"/>
        <v>1290.66</v>
      </c>
      <c r="L50" s="79">
        <f t="shared" si="4"/>
        <v>0</v>
      </c>
      <c r="M50" s="80">
        <f t="shared" si="4"/>
        <v>0</v>
      </c>
    </row>
    <row r="51" spans="2:13" ht="16.5" customHeight="1">
      <c r="B51" s="21"/>
      <c r="C51" s="23">
        <v>85215</v>
      </c>
      <c r="D51" s="23"/>
      <c r="E51" s="23" t="s">
        <v>83</v>
      </c>
      <c r="F51" s="24">
        <f>SUM(F52:F57)</f>
        <v>1317</v>
      </c>
      <c r="G51" s="24">
        <f aca="true" t="shared" si="5" ref="G51:M51">SUM(G52:G57)</f>
        <v>1317</v>
      </c>
      <c r="H51" s="24">
        <f t="shared" si="5"/>
        <v>1317</v>
      </c>
      <c r="I51" s="24">
        <f t="shared" si="5"/>
        <v>0</v>
      </c>
      <c r="J51" s="24">
        <f t="shared" si="5"/>
        <v>0</v>
      </c>
      <c r="K51" s="24">
        <f t="shared" si="5"/>
        <v>1290.66</v>
      </c>
      <c r="L51" s="24">
        <f t="shared" si="5"/>
        <v>0</v>
      </c>
      <c r="M51" s="81">
        <f t="shared" si="5"/>
        <v>0</v>
      </c>
    </row>
    <row r="52" spans="2:13" ht="16.5" customHeight="1">
      <c r="B52" s="21"/>
      <c r="C52" s="26"/>
      <c r="D52" s="64">
        <v>3110</v>
      </c>
      <c r="E52" s="82" t="s">
        <v>70</v>
      </c>
      <c r="F52" s="68"/>
      <c r="G52" s="68">
        <f>H52</f>
        <v>1290.66</v>
      </c>
      <c r="H52" s="68">
        <v>1290.66</v>
      </c>
      <c r="I52" s="68"/>
      <c r="J52" s="68"/>
      <c r="K52" s="68">
        <f>H52</f>
        <v>1290.66</v>
      </c>
      <c r="L52" s="66"/>
      <c r="M52" s="83"/>
    </row>
    <row r="53" spans="2:13" ht="16.5" customHeight="1">
      <c r="B53" s="21"/>
      <c r="C53" s="26"/>
      <c r="D53" s="64">
        <v>4210</v>
      </c>
      <c r="E53" s="64" t="s">
        <v>8</v>
      </c>
      <c r="F53" s="68"/>
      <c r="G53" s="68">
        <f>H53</f>
        <v>26.34</v>
      </c>
      <c r="H53" s="68">
        <v>26.34</v>
      </c>
      <c r="I53" s="68"/>
      <c r="J53" s="68"/>
      <c r="K53" s="68"/>
      <c r="L53" s="66"/>
      <c r="M53" s="83"/>
    </row>
    <row r="54" spans="2:13" ht="16.5" customHeight="1">
      <c r="B54" s="21"/>
      <c r="C54" s="26"/>
      <c r="D54" s="84"/>
      <c r="E54" s="26" t="s">
        <v>1</v>
      </c>
      <c r="F54" s="34">
        <v>1317</v>
      </c>
      <c r="G54" s="34"/>
      <c r="H54" s="34"/>
      <c r="I54" s="34"/>
      <c r="J54" s="34"/>
      <c r="K54" s="34"/>
      <c r="L54" s="44"/>
      <c r="M54" s="85"/>
    </row>
    <row r="55" spans="2:13" ht="16.5" customHeight="1">
      <c r="B55" s="21"/>
      <c r="C55" s="26"/>
      <c r="D55" s="84"/>
      <c r="E55" s="26" t="s">
        <v>2</v>
      </c>
      <c r="F55" s="34"/>
      <c r="G55" s="34"/>
      <c r="H55" s="34"/>
      <c r="I55" s="34"/>
      <c r="J55" s="34"/>
      <c r="K55" s="34"/>
      <c r="L55" s="44"/>
      <c r="M55" s="85"/>
    </row>
    <row r="56" spans="2:13" ht="16.5" customHeight="1">
      <c r="B56" s="21"/>
      <c r="C56" s="26"/>
      <c r="D56" s="84"/>
      <c r="E56" s="26" t="s">
        <v>43</v>
      </c>
      <c r="F56" s="34"/>
      <c r="G56" s="34"/>
      <c r="H56" s="34"/>
      <c r="I56" s="34"/>
      <c r="J56" s="34"/>
      <c r="K56" s="34"/>
      <c r="L56" s="44"/>
      <c r="M56" s="85"/>
    </row>
    <row r="57" spans="2:13" ht="16.5" customHeight="1" thickBot="1">
      <c r="B57" s="86"/>
      <c r="C57" s="26"/>
      <c r="D57" s="65">
        <v>2010</v>
      </c>
      <c r="E57" s="27" t="s">
        <v>85</v>
      </c>
      <c r="F57" s="34"/>
      <c r="G57" s="34"/>
      <c r="H57" s="34"/>
      <c r="I57" s="34"/>
      <c r="J57" s="34"/>
      <c r="K57" s="34"/>
      <c r="L57" s="44"/>
      <c r="M57" s="85"/>
    </row>
    <row r="58" spans="2:13" ht="16.5" customHeight="1">
      <c r="B58" s="87">
        <v>855</v>
      </c>
      <c r="C58" s="18"/>
      <c r="D58" s="18"/>
      <c r="E58" s="18" t="s">
        <v>47</v>
      </c>
      <c r="F58" s="19">
        <f>SUM(F59,F84,F116,F126,F110)</f>
        <v>8498007</v>
      </c>
      <c r="G58" s="19">
        <f aca="true" t="shared" si="6" ref="G58:M58">SUM(G59,G84,G116,G126,G110)</f>
        <v>8498007</v>
      </c>
      <c r="H58" s="19">
        <f t="shared" si="6"/>
        <v>8498007</v>
      </c>
      <c r="I58" s="19">
        <f t="shared" si="6"/>
        <v>131624.58</v>
      </c>
      <c r="J58" s="19">
        <f t="shared" si="6"/>
        <v>26077.42</v>
      </c>
      <c r="K58" s="19">
        <f t="shared" si="6"/>
        <v>8282365.85</v>
      </c>
      <c r="L58" s="19">
        <f t="shared" si="6"/>
        <v>0</v>
      </c>
      <c r="M58" s="88">
        <f t="shared" si="6"/>
        <v>110997</v>
      </c>
    </row>
    <row r="59" spans="2:13" ht="16.5" customHeight="1">
      <c r="B59" s="89"/>
      <c r="C59" s="90">
        <v>85501</v>
      </c>
      <c r="D59" s="91"/>
      <c r="E59" s="92" t="s">
        <v>48</v>
      </c>
      <c r="F59" s="93">
        <f>SUM(F60:F82)</f>
        <v>5001577</v>
      </c>
      <c r="G59" s="93">
        <f aca="true" t="shared" si="7" ref="G59:L59">SUM(G60:G82)</f>
        <v>5001577</v>
      </c>
      <c r="H59" s="93">
        <f t="shared" si="7"/>
        <v>5001577</v>
      </c>
      <c r="I59" s="93">
        <f t="shared" si="7"/>
        <v>57948</v>
      </c>
      <c r="J59" s="93">
        <f t="shared" si="7"/>
        <v>11571</v>
      </c>
      <c r="K59" s="93">
        <f t="shared" si="7"/>
        <v>4926553.85</v>
      </c>
      <c r="L59" s="93">
        <f t="shared" si="7"/>
        <v>0</v>
      </c>
      <c r="M59" s="94">
        <f>SUM(M60:M82)</f>
        <v>0</v>
      </c>
    </row>
    <row r="60" spans="2:13" ht="16.5" customHeight="1">
      <c r="B60" s="89"/>
      <c r="C60" s="95"/>
      <c r="D60" s="96" t="s">
        <v>49</v>
      </c>
      <c r="E60" s="82" t="s">
        <v>70</v>
      </c>
      <c r="F60" s="97"/>
      <c r="G60" s="98">
        <v>4926553.85</v>
      </c>
      <c r="H60" s="99">
        <f aca="true" t="shared" si="8" ref="H60:H71">G60</f>
        <v>4926553.85</v>
      </c>
      <c r="I60" s="99"/>
      <c r="J60" s="99"/>
      <c r="K60" s="99">
        <f>H60</f>
        <v>4926553.85</v>
      </c>
      <c r="L60" s="97"/>
      <c r="M60" s="100"/>
    </row>
    <row r="61" spans="2:13" ht="16.5" customHeight="1">
      <c r="B61" s="89"/>
      <c r="C61" s="95"/>
      <c r="D61" s="101" t="s">
        <v>50</v>
      </c>
      <c r="E61" s="102" t="s">
        <v>4</v>
      </c>
      <c r="F61" s="103"/>
      <c r="G61" s="98">
        <v>53708</v>
      </c>
      <c r="H61" s="98">
        <f t="shared" si="8"/>
        <v>53708</v>
      </c>
      <c r="I61" s="98">
        <f>G61</f>
        <v>53708</v>
      </c>
      <c r="J61" s="98"/>
      <c r="K61" s="98"/>
      <c r="L61" s="103"/>
      <c r="M61" s="104"/>
    </row>
    <row r="62" spans="2:13" ht="16.5" customHeight="1">
      <c r="B62" s="89"/>
      <c r="C62" s="95"/>
      <c r="D62" s="101" t="s">
        <v>66</v>
      </c>
      <c r="E62" s="102" t="s">
        <v>19</v>
      </c>
      <c r="F62" s="103"/>
      <c r="G62" s="98">
        <v>4240</v>
      </c>
      <c r="H62" s="99">
        <f t="shared" si="8"/>
        <v>4240</v>
      </c>
      <c r="I62" s="98">
        <f>G62</f>
        <v>4240</v>
      </c>
      <c r="J62" s="98"/>
      <c r="K62" s="98"/>
      <c r="L62" s="103"/>
      <c r="M62" s="104"/>
    </row>
    <row r="63" spans="2:13" ht="16.5" customHeight="1">
      <c r="B63" s="89"/>
      <c r="C63" s="95"/>
      <c r="D63" s="96" t="s">
        <v>51</v>
      </c>
      <c r="E63" s="82" t="s">
        <v>0</v>
      </c>
      <c r="F63" s="103"/>
      <c r="G63" s="98">
        <v>10151</v>
      </c>
      <c r="H63" s="98">
        <f t="shared" si="8"/>
        <v>10151</v>
      </c>
      <c r="I63" s="98"/>
      <c r="J63" s="98">
        <f>G63</f>
        <v>10151</v>
      </c>
      <c r="K63" s="98"/>
      <c r="L63" s="103"/>
      <c r="M63" s="104"/>
    </row>
    <row r="64" spans="2:13" ht="16.5" customHeight="1">
      <c r="B64" s="89"/>
      <c r="C64" s="95"/>
      <c r="D64" s="105" t="s">
        <v>52</v>
      </c>
      <c r="E64" s="70" t="s">
        <v>5</v>
      </c>
      <c r="F64" s="103"/>
      <c r="G64" s="98">
        <v>1420</v>
      </c>
      <c r="H64" s="98">
        <f t="shared" si="8"/>
        <v>1420</v>
      </c>
      <c r="I64" s="98"/>
      <c r="J64" s="98">
        <f>G64</f>
        <v>1420</v>
      </c>
      <c r="K64" s="98"/>
      <c r="L64" s="103"/>
      <c r="M64" s="104"/>
    </row>
    <row r="65" spans="2:13" ht="16.5" customHeight="1">
      <c r="B65" s="89"/>
      <c r="C65" s="95"/>
      <c r="D65" s="105" t="s">
        <v>53</v>
      </c>
      <c r="E65" s="70" t="s">
        <v>41</v>
      </c>
      <c r="F65" s="103"/>
      <c r="G65" s="98">
        <v>2400</v>
      </c>
      <c r="H65" s="98">
        <f t="shared" si="8"/>
        <v>2400</v>
      </c>
      <c r="I65" s="98"/>
      <c r="J65" s="98"/>
      <c r="K65" s="98"/>
      <c r="L65" s="103"/>
      <c r="M65" s="104"/>
    </row>
    <row r="66" spans="2:13" ht="16.5" customHeight="1">
      <c r="B66" s="89"/>
      <c r="C66" s="95"/>
      <c r="D66" s="96" t="s">
        <v>54</v>
      </c>
      <c r="E66" s="82" t="s">
        <v>8</v>
      </c>
      <c r="F66" s="103"/>
      <c r="G66" s="98">
        <v>404.15</v>
      </c>
      <c r="H66" s="98">
        <f t="shared" si="8"/>
        <v>404.15</v>
      </c>
      <c r="I66" s="98"/>
      <c r="J66" s="98"/>
      <c r="K66" s="98"/>
      <c r="L66" s="103"/>
      <c r="M66" s="104"/>
    </row>
    <row r="67" spans="2:13" ht="16.5" customHeight="1">
      <c r="B67" s="89"/>
      <c r="C67" s="95"/>
      <c r="D67" s="96" t="s">
        <v>55</v>
      </c>
      <c r="E67" s="82" t="s">
        <v>45</v>
      </c>
      <c r="F67" s="103"/>
      <c r="G67" s="98">
        <v>300</v>
      </c>
      <c r="H67" s="98">
        <f t="shared" si="8"/>
        <v>300</v>
      </c>
      <c r="I67" s="98"/>
      <c r="J67" s="98"/>
      <c r="K67" s="98"/>
      <c r="L67" s="103"/>
      <c r="M67" s="104"/>
    </row>
    <row r="68" spans="2:13" ht="16.5" customHeight="1">
      <c r="B68" s="89"/>
      <c r="C68" s="95"/>
      <c r="D68" s="96" t="s">
        <v>56</v>
      </c>
      <c r="E68" s="82" t="s">
        <v>44</v>
      </c>
      <c r="F68" s="103"/>
      <c r="G68" s="98">
        <v>500</v>
      </c>
      <c r="H68" s="98">
        <f t="shared" si="8"/>
        <v>500</v>
      </c>
      <c r="I68" s="98"/>
      <c r="J68" s="98"/>
      <c r="K68" s="98"/>
      <c r="L68" s="103"/>
      <c r="M68" s="104"/>
    </row>
    <row r="69" spans="2:13" ht="16.5" customHeight="1">
      <c r="B69" s="89"/>
      <c r="C69" s="95"/>
      <c r="D69" s="96" t="s">
        <v>57</v>
      </c>
      <c r="E69" s="82" t="s">
        <v>42</v>
      </c>
      <c r="F69" s="103"/>
      <c r="G69" s="98">
        <v>200</v>
      </c>
      <c r="H69" s="98">
        <f t="shared" si="8"/>
        <v>200</v>
      </c>
      <c r="I69" s="98"/>
      <c r="J69" s="98"/>
      <c r="K69" s="98"/>
      <c r="L69" s="103"/>
      <c r="M69" s="104"/>
    </row>
    <row r="70" spans="2:13" ht="16.5" customHeight="1">
      <c r="B70" s="89"/>
      <c r="C70" s="95"/>
      <c r="D70" s="105" t="s">
        <v>58</v>
      </c>
      <c r="E70" s="70" t="s">
        <v>59</v>
      </c>
      <c r="F70" s="103"/>
      <c r="G70" s="98">
        <v>100</v>
      </c>
      <c r="H70" s="98">
        <f t="shared" si="8"/>
        <v>100</v>
      </c>
      <c r="I70" s="98"/>
      <c r="J70" s="98"/>
      <c r="K70" s="98"/>
      <c r="L70" s="103"/>
      <c r="M70" s="104"/>
    </row>
    <row r="71" spans="2:13" ht="16.5" customHeight="1">
      <c r="B71" s="89"/>
      <c r="C71" s="95"/>
      <c r="D71" s="105" t="s">
        <v>60</v>
      </c>
      <c r="E71" s="70" t="s">
        <v>61</v>
      </c>
      <c r="F71" s="97"/>
      <c r="G71" s="106">
        <v>1200</v>
      </c>
      <c r="H71" s="99">
        <f t="shared" si="8"/>
        <v>1200</v>
      </c>
      <c r="I71" s="97"/>
      <c r="J71" s="97"/>
      <c r="K71" s="97"/>
      <c r="L71" s="97"/>
      <c r="M71" s="100"/>
    </row>
    <row r="72" spans="2:13" ht="16.5" customHeight="1">
      <c r="B72" s="89"/>
      <c r="C72" s="95"/>
      <c r="D72" s="101"/>
      <c r="E72" s="27" t="s">
        <v>62</v>
      </c>
      <c r="F72" s="107"/>
      <c r="G72" s="108"/>
      <c r="H72" s="108"/>
      <c r="I72" s="107"/>
      <c r="J72" s="107"/>
      <c r="K72" s="107"/>
      <c r="L72" s="107"/>
      <c r="M72" s="109"/>
    </row>
    <row r="73" spans="2:13" ht="16.5" customHeight="1">
      <c r="B73" s="89"/>
      <c r="C73" s="95"/>
      <c r="D73" s="110" t="s">
        <v>63</v>
      </c>
      <c r="E73" s="70" t="s">
        <v>64</v>
      </c>
      <c r="F73" s="97"/>
      <c r="G73" s="99">
        <v>400</v>
      </c>
      <c r="H73" s="99">
        <f>G73</f>
        <v>400</v>
      </c>
      <c r="I73" s="97"/>
      <c r="J73" s="97"/>
      <c r="K73" s="97"/>
      <c r="L73" s="97"/>
      <c r="M73" s="100"/>
    </row>
    <row r="74" spans="2:13" ht="16.5" customHeight="1">
      <c r="B74" s="89"/>
      <c r="C74" s="95"/>
      <c r="D74" s="111"/>
      <c r="E74" s="27" t="s">
        <v>65</v>
      </c>
      <c r="F74" s="107"/>
      <c r="G74" s="107"/>
      <c r="H74" s="107"/>
      <c r="I74" s="107"/>
      <c r="J74" s="107"/>
      <c r="K74" s="107"/>
      <c r="L74" s="107"/>
      <c r="M74" s="109"/>
    </row>
    <row r="75" spans="2:13" ht="16.5" customHeight="1">
      <c r="B75" s="89"/>
      <c r="C75" s="95"/>
      <c r="D75" s="84"/>
      <c r="E75" s="26" t="s">
        <v>87</v>
      </c>
      <c r="F75" s="97"/>
      <c r="G75" s="97"/>
      <c r="H75" s="97"/>
      <c r="I75" s="97"/>
      <c r="J75" s="97"/>
      <c r="K75" s="97"/>
      <c r="L75" s="97"/>
      <c r="M75" s="100"/>
    </row>
    <row r="76" spans="2:13" ht="16.5" customHeight="1">
      <c r="B76" s="89"/>
      <c r="C76" s="95"/>
      <c r="D76" s="84"/>
      <c r="E76" s="26" t="s">
        <v>88</v>
      </c>
      <c r="F76" s="97"/>
      <c r="G76" s="97"/>
      <c r="H76" s="97"/>
      <c r="I76" s="97"/>
      <c r="J76" s="97"/>
      <c r="K76" s="97"/>
      <c r="L76" s="97"/>
      <c r="M76" s="100"/>
    </row>
    <row r="77" spans="2:13" ht="16.5" customHeight="1">
      <c r="B77" s="89"/>
      <c r="C77" s="95"/>
      <c r="D77" s="84"/>
      <c r="E77" s="26" t="s">
        <v>89</v>
      </c>
      <c r="F77" s="97"/>
      <c r="G77" s="97"/>
      <c r="H77" s="97"/>
      <c r="I77" s="97"/>
      <c r="J77" s="97"/>
      <c r="K77" s="97"/>
      <c r="L77" s="97"/>
      <c r="M77" s="100"/>
    </row>
    <row r="78" spans="2:13" ht="16.5" customHeight="1">
      <c r="B78" s="89"/>
      <c r="C78" s="95"/>
      <c r="D78" s="84"/>
      <c r="E78" s="26" t="s">
        <v>91</v>
      </c>
      <c r="F78" s="97"/>
      <c r="G78" s="97"/>
      <c r="H78" s="97"/>
      <c r="I78" s="97"/>
      <c r="J78" s="97"/>
      <c r="K78" s="97"/>
      <c r="L78" s="97"/>
      <c r="M78" s="100"/>
    </row>
    <row r="79" spans="2:13" ht="16.5" customHeight="1">
      <c r="B79" s="89"/>
      <c r="C79" s="95"/>
      <c r="D79" s="84"/>
      <c r="E79" s="26" t="s">
        <v>90</v>
      </c>
      <c r="F79" s="97"/>
      <c r="G79" s="97"/>
      <c r="H79" s="97"/>
      <c r="I79" s="97"/>
      <c r="J79" s="97"/>
      <c r="K79" s="97"/>
      <c r="L79" s="97"/>
      <c r="M79" s="100"/>
    </row>
    <row r="80" spans="2:13" ht="16.5" customHeight="1">
      <c r="B80" s="89"/>
      <c r="C80" s="95"/>
      <c r="D80" s="65">
        <v>2060</v>
      </c>
      <c r="E80" s="27" t="s">
        <v>84</v>
      </c>
      <c r="F80" s="108">
        <v>5001577</v>
      </c>
      <c r="G80" s="107"/>
      <c r="H80" s="107"/>
      <c r="I80" s="107"/>
      <c r="J80" s="107"/>
      <c r="K80" s="107"/>
      <c r="L80" s="107"/>
      <c r="M80" s="109"/>
    </row>
    <row r="81" spans="2:13" ht="16.5" customHeight="1">
      <c r="B81" s="89"/>
      <c r="C81" s="95"/>
      <c r="D81" s="31"/>
      <c r="E81" s="26" t="s">
        <v>13</v>
      </c>
      <c r="F81" s="97"/>
      <c r="G81" s="97"/>
      <c r="H81" s="97"/>
      <c r="I81" s="97"/>
      <c r="J81" s="97"/>
      <c r="K81" s="97"/>
      <c r="L81" s="97"/>
      <c r="M81" s="100"/>
    </row>
    <row r="82" spans="2:13" ht="16.5" customHeight="1" thickBot="1">
      <c r="B82" s="89"/>
      <c r="C82" s="112"/>
      <c r="D82" s="36">
        <v>2350</v>
      </c>
      <c r="E82" s="36" t="s">
        <v>14</v>
      </c>
      <c r="F82" s="113"/>
      <c r="G82" s="113"/>
      <c r="H82" s="113"/>
      <c r="I82" s="113"/>
      <c r="J82" s="113"/>
      <c r="K82" s="113"/>
      <c r="L82" s="113"/>
      <c r="M82" s="114">
        <v>0</v>
      </c>
    </row>
    <row r="83" spans="2:13" ht="16.5" customHeight="1">
      <c r="B83" s="89"/>
      <c r="C83" s="115">
        <v>85502</v>
      </c>
      <c r="D83" s="116"/>
      <c r="E83" s="117" t="s">
        <v>17</v>
      </c>
      <c r="F83" s="118"/>
      <c r="G83" s="118"/>
      <c r="H83" s="118"/>
      <c r="I83" s="118"/>
      <c r="J83" s="118"/>
      <c r="K83" s="118"/>
      <c r="L83" s="118"/>
      <c r="M83" s="119"/>
    </row>
    <row r="84" spans="2:16" ht="16.5" customHeight="1">
      <c r="B84" s="89"/>
      <c r="C84" s="91"/>
      <c r="D84" s="91"/>
      <c r="E84" s="91" t="s">
        <v>18</v>
      </c>
      <c r="F84" s="93">
        <f>F99+F107</f>
        <v>3245580</v>
      </c>
      <c r="G84" s="93">
        <f>SUM(G85:G95,G100:G103)</f>
        <v>3245580</v>
      </c>
      <c r="H84" s="93">
        <f>SUM(H85:H95,H100:H103)</f>
        <v>3245580</v>
      </c>
      <c r="I84" s="93">
        <f>SUM(I85:I95,I100:I103)</f>
        <v>69165</v>
      </c>
      <c r="J84" s="93">
        <f>SUM(J85:J95,J100:J103)</f>
        <v>13619</v>
      </c>
      <c r="K84" s="93">
        <f>SUM(K85:K95,K100)</f>
        <v>3148212</v>
      </c>
      <c r="L84" s="93">
        <f>SUM(L85:L95,L100)</f>
        <v>0</v>
      </c>
      <c r="M84" s="94">
        <f>SUM(M85:M109)</f>
        <v>110997</v>
      </c>
      <c r="O84" s="4"/>
      <c r="P84" s="4"/>
    </row>
    <row r="85" spans="2:13" ht="16.5" customHeight="1">
      <c r="B85" s="89"/>
      <c r="C85" s="95"/>
      <c r="D85" s="63">
        <v>3110</v>
      </c>
      <c r="E85" s="64" t="s">
        <v>70</v>
      </c>
      <c r="F85" s="98"/>
      <c r="G85" s="28">
        <v>3144212</v>
      </c>
      <c r="H85" s="98">
        <f>G85</f>
        <v>3144212</v>
      </c>
      <c r="I85" s="98"/>
      <c r="J85" s="98"/>
      <c r="K85" s="98">
        <f>H85</f>
        <v>3144212</v>
      </c>
      <c r="L85" s="98"/>
      <c r="M85" s="120"/>
    </row>
    <row r="86" spans="2:13" ht="16.5" customHeight="1">
      <c r="B86" s="89"/>
      <c r="C86" s="95"/>
      <c r="D86" s="63">
        <v>4010</v>
      </c>
      <c r="E86" s="63" t="s">
        <v>4</v>
      </c>
      <c r="F86" s="98"/>
      <c r="G86" s="28">
        <f>H86</f>
        <v>65000</v>
      </c>
      <c r="H86" s="98">
        <f>I86</f>
        <v>65000</v>
      </c>
      <c r="I86" s="98">
        <v>65000</v>
      </c>
      <c r="J86" s="98"/>
      <c r="K86" s="98"/>
      <c r="L86" s="98"/>
      <c r="M86" s="120"/>
    </row>
    <row r="87" spans="2:13" ht="16.5" customHeight="1">
      <c r="B87" s="89"/>
      <c r="C87" s="95"/>
      <c r="D87" s="63">
        <v>4040</v>
      </c>
      <c r="E87" s="63" t="s">
        <v>19</v>
      </c>
      <c r="F87" s="98"/>
      <c r="G87" s="28">
        <f>H87</f>
        <v>4060</v>
      </c>
      <c r="H87" s="98">
        <f>I87</f>
        <v>4060</v>
      </c>
      <c r="I87" s="98">
        <v>4060</v>
      </c>
      <c r="J87" s="98"/>
      <c r="K87" s="98"/>
      <c r="L87" s="98"/>
      <c r="M87" s="120"/>
    </row>
    <row r="88" spans="2:15" ht="16.5" customHeight="1">
      <c r="B88" s="89"/>
      <c r="C88" s="95"/>
      <c r="D88" s="63">
        <v>4110</v>
      </c>
      <c r="E88" s="64" t="s">
        <v>0</v>
      </c>
      <c r="F88" s="98"/>
      <c r="G88" s="28">
        <f>H88</f>
        <v>11900</v>
      </c>
      <c r="H88" s="98">
        <f>J88</f>
        <v>11900</v>
      </c>
      <c r="I88" s="98"/>
      <c r="J88" s="98">
        <v>11900</v>
      </c>
      <c r="K88" s="98"/>
      <c r="L88" s="98"/>
      <c r="M88" s="120"/>
      <c r="O88" s="4"/>
    </row>
    <row r="89" spans="2:13" ht="16.5" customHeight="1">
      <c r="B89" s="89"/>
      <c r="C89" s="95"/>
      <c r="D89" s="63">
        <v>4120</v>
      </c>
      <c r="E89" s="64" t="s">
        <v>5</v>
      </c>
      <c r="F89" s="98"/>
      <c r="G89" s="28">
        <f>H89</f>
        <v>1700</v>
      </c>
      <c r="H89" s="98">
        <f>J89</f>
        <v>1700</v>
      </c>
      <c r="I89" s="98"/>
      <c r="J89" s="98">
        <v>1700</v>
      </c>
      <c r="K89" s="98"/>
      <c r="L89" s="98"/>
      <c r="M89" s="120"/>
    </row>
    <row r="90" spans="2:13" ht="16.5" customHeight="1">
      <c r="B90" s="89"/>
      <c r="C90" s="95"/>
      <c r="D90" s="63">
        <v>4210</v>
      </c>
      <c r="E90" s="64" t="s">
        <v>8</v>
      </c>
      <c r="F90" s="98"/>
      <c r="G90" s="28">
        <f aca="true" t="shared" si="9" ref="G90:G95">H90</f>
        <v>3564</v>
      </c>
      <c r="H90" s="98">
        <v>3564</v>
      </c>
      <c r="I90" s="98"/>
      <c r="J90" s="98"/>
      <c r="K90" s="98"/>
      <c r="L90" s="98"/>
      <c r="M90" s="120"/>
    </row>
    <row r="91" spans="2:13" ht="16.5" customHeight="1">
      <c r="B91" s="89"/>
      <c r="C91" s="95"/>
      <c r="D91" s="63">
        <v>4260</v>
      </c>
      <c r="E91" s="64" t="s">
        <v>45</v>
      </c>
      <c r="F91" s="98"/>
      <c r="G91" s="28">
        <f t="shared" si="9"/>
        <v>2200</v>
      </c>
      <c r="H91" s="98">
        <v>2200</v>
      </c>
      <c r="I91" s="98"/>
      <c r="J91" s="98"/>
      <c r="K91" s="98"/>
      <c r="L91" s="98"/>
      <c r="M91" s="120"/>
    </row>
    <row r="92" spans="2:13" ht="16.5" customHeight="1">
      <c r="B92" s="89"/>
      <c r="C92" s="95"/>
      <c r="D92" s="63">
        <v>4270</v>
      </c>
      <c r="E92" s="64" t="s">
        <v>46</v>
      </c>
      <c r="F92" s="98"/>
      <c r="G92" s="28">
        <f t="shared" si="9"/>
        <v>400</v>
      </c>
      <c r="H92" s="98">
        <v>400</v>
      </c>
      <c r="I92" s="98"/>
      <c r="J92" s="98"/>
      <c r="K92" s="98"/>
      <c r="L92" s="98"/>
      <c r="M92" s="120"/>
    </row>
    <row r="93" spans="2:13" ht="16.5" customHeight="1">
      <c r="B93" s="89"/>
      <c r="C93" s="95"/>
      <c r="D93" s="63">
        <v>4300</v>
      </c>
      <c r="E93" s="64" t="s">
        <v>44</v>
      </c>
      <c r="F93" s="98"/>
      <c r="G93" s="28">
        <f t="shared" si="9"/>
        <v>4540</v>
      </c>
      <c r="H93" s="98">
        <v>4540</v>
      </c>
      <c r="I93" s="98"/>
      <c r="J93" s="98"/>
      <c r="K93" s="98"/>
      <c r="L93" s="98"/>
      <c r="M93" s="120"/>
    </row>
    <row r="94" spans="2:13" ht="16.5" customHeight="1">
      <c r="B94" s="89"/>
      <c r="C94" s="95"/>
      <c r="D94" s="63">
        <v>4360</v>
      </c>
      <c r="E94" s="64" t="s">
        <v>42</v>
      </c>
      <c r="F94" s="98"/>
      <c r="G94" s="67">
        <f t="shared" si="9"/>
        <v>1500</v>
      </c>
      <c r="H94" s="98">
        <v>1500</v>
      </c>
      <c r="I94" s="98"/>
      <c r="J94" s="98"/>
      <c r="K94" s="98"/>
      <c r="L94" s="98"/>
      <c r="M94" s="120"/>
    </row>
    <row r="95" spans="2:13" ht="16.5" customHeight="1">
      <c r="B95" s="89"/>
      <c r="C95" s="95"/>
      <c r="D95" s="64">
        <v>4440</v>
      </c>
      <c r="E95" s="64" t="s">
        <v>21</v>
      </c>
      <c r="F95" s="66"/>
      <c r="G95" s="28">
        <f t="shared" si="9"/>
        <v>2380</v>
      </c>
      <c r="H95" s="67">
        <v>2380</v>
      </c>
      <c r="I95" s="67"/>
      <c r="J95" s="67"/>
      <c r="K95" s="67"/>
      <c r="L95" s="67"/>
      <c r="M95" s="69"/>
    </row>
    <row r="96" spans="2:15" ht="16.5" customHeight="1">
      <c r="B96" s="89"/>
      <c r="C96" s="95"/>
      <c r="D96" s="84"/>
      <c r="E96" s="26" t="s">
        <v>1</v>
      </c>
      <c r="F96" s="97"/>
      <c r="G96" s="97"/>
      <c r="H96" s="97"/>
      <c r="I96" s="97"/>
      <c r="J96" s="97"/>
      <c r="K96" s="97"/>
      <c r="L96" s="99"/>
      <c r="M96" s="121"/>
      <c r="O96" s="4"/>
    </row>
    <row r="97" spans="2:13" ht="16.5" customHeight="1">
      <c r="B97" s="89"/>
      <c r="C97" s="95"/>
      <c r="D97" s="84"/>
      <c r="E97" s="26" t="s">
        <v>2</v>
      </c>
      <c r="F97" s="97"/>
      <c r="G97" s="97"/>
      <c r="H97" s="97"/>
      <c r="I97" s="97"/>
      <c r="J97" s="97"/>
      <c r="K97" s="97"/>
      <c r="L97" s="99"/>
      <c r="M97" s="121"/>
    </row>
    <row r="98" spans="2:13" ht="16.5" customHeight="1">
      <c r="B98" s="89"/>
      <c r="C98" s="95"/>
      <c r="D98" s="84"/>
      <c r="E98" s="26" t="s">
        <v>43</v>
      </c>
      <c r="F98" s="97"/>
      <c r="G98" s="97"/>
      <c r="H98" s="97"/>
      <c r="I98" s="97"/>
      <c r="J98" s="97"/>
      <c r="K98" s="97"/>
      <c r="L98" s="99"/>
      <c r="M98" s="121"/>
    </row>
    <row r="99" spans="2:13" ht="16.5" customHeight="1">
      <c r="B99" s="89"/>
      <c r="C99" s="95"/>
      <c r="D99" s="65">
        <v>2010</v>
      </c>
      <c r="E99" s="27" t="s">
        <v>74</v>
      </c>
      <c r="F99" s="108">
        <v>3241456</v>
      </c>
      <c r="G99" s="28"/>
      <c r="H99" s="108"/>
      <c r="I99" s="108"/>
      <c r="J99" s="108"/>
      <c r="K99" s="108"/>
      <c r="L99" s="108"/>
      <c r="M99" s="122"/>
    </row>
    <row r="100" spans="2:15" ht="16.5" customHeight="1">
      <c r="B100" s="89"/>
      <c r="C100" s="95"/>
      <c r="D100" s="63">
        <v>3110</v>
      </c>
      <c r="E100" s="64" t="s">
        <v>70</v>
      </c>
      <c r="F100" s="123"/>
      <c r="G100" s="67">
        <v>4000</v>
      </c>
      <c r="H100" s="124">
        <f>G100</f>
        <v>4000</v>
      </c>
      <c r="I100" s="98"/>
      <c r="J100" s="98"/>
      <c r="K100" s="98">
        <f>G100</f>
        <v>4000</v>
      </c>
      <c r="L100" s="98"/>
      <c r="M100" s="120"/>
      <c r="O100" s="4"/>
    </row>
    <row r="101" spans="2:13" ht="16.5" customHeight="1">
      <c r="B101" s="89"/>
      <c r="C101" s="95"/>
      <c r="D101" s="63">
        <v>4010</v>
      </c>
      <c r="E101" s="63" t="s">
        <v>4</v>
      </c>
      <c r="F101" s="123"/>
      <c r="G101" s="67">
        <v>105</v>
      </c>
      <c r="H101" s="124">
        <f>G101</f>
        <v>105</v>
      </c>
      <c r="I101" s="98">
        <f>H101</f>
        <v>105</v>
      </c>
      <c r="J101" s="98"/>
      <c r="K101" s="98"/>
      <c r="L101" s="98"/>
      <c r="M101" s="120"/>
    </row>
    <row r="102" spans="2:13" ht="16.5" customHeight="1">
      <c r="B102" s="89"/>
      <c r="C102" s="95"/>
      <c r="D102" s="63">
        <v>4110</v>
      </c>
      <c r="E102" s="64" t="s">
        <v>0</v>
      </c>
      <c r="F102" s="123"/>
      <c r="G102" s="67">
        <v>17</v>
      </c>
      <c r="H102" s="124">
        <f>G102</f>
        <v>17</v>
      </c>
      <c r="I102" s="98"/>
      <c r="J102" s="98">
        <f>H102</f>
        <v>17</v>
      </c>
      <c r="K102" s="98"/>
      <c r="L102" s="98"/>
      <c r="M102" s="120"/>
    </row>
    <row r="103" spans="2:15" ht="16.5" customHeight="1">
      <c r="B103" s="89"/>
      <c r="C103" s="95"/>
      <c r="D103" s="63">
        <v>4120</v>
      </c>
      <c r="E103" s="64" t="s">
        <v>5</v>
      </c>
      <c r="F103" s="123"/>
      <c r="G103" s="67">
        <v>2</v>
      </c>
      <c r="H103" s="124">
        <f>G103</f>
        <v>2</v>
      </c>
      <c r="I103" s="98"/>
      <c r="J103" s="98">
        <f>H103</f>
        <v>2</v>
      </c>
      <c r="K103" s="98"/>
      <c r="L103" s="98"/>
      <c r="M103" s="120"/>
      <c r="O103" s="4"/>
    </row>
    <row r="104" spans="2:13" ht="16.5" customHeight="1">
      <c r="B104" s="89"/>
      <c r="C104" s="95"/>
      <c r="D104" s="84"/>
      <c r="E104" s="26" t="s">
        <v>1</v>
      </c>
      <c r="F104" s="125"/>
      <c r="G104" s="72"/>
      <c r="H104" s="126"/>
      <c r="I104" s="99"/>
      <c r="J104" s="99"/>
      <c r="K104" s="99"/>
      <c r="L104" s="99"/>
      <c r="M104" s="121"/>
    </row>
    <row r="105" spans="2:13" ht="16.5" customHeight="1">
      <c r="B105" s="89"/>
      <c r="C105" s="95"/>
      <c r="D105" s="84"/>
      <c r="E105" s="26" t="s">
        <v>2</v>
      </c>
      <c r="F105" s="125"/>
      <c r="G105" s="72"/>
      <c r="H105" s="126"/>
      <c r="I105" s="99"/>
      <c r="J105" s="99"/>
      <c r="K105" s="99"/>
      <c r="L105" s="99"/>
      <c r="M105" s="121"/>
    </row>
    <row r="106" spans="2:13" ht="16.5" customHeight="1">
      <c r="B106" s="89"/>
      <c r="C106" s="95"/>
      <c r="D106" s="84"/>
      <c r="E106" s="26" t="s">
        <v>43</v>
      </c>
      <c r="F106" s="125"/>
      <c r="G106" s="72"/>
      <c r="H106" s="126"/>
      <c r="I106" s="99"/>
      <c r="J106" s="99"/>
      <c r="K106" s="99"/>
      <c r="L106" s="99"/>
      <c r="M106" s="121"/>
    </row>
    <row r="107" spans="2:13" ht="16.5" customHeight="1">
      <c r="B107" s="89"/>
      <c r="C107" s="95"/>
      <c r="D107" s="65">
        <v>2010</v>
      </c>
      <c r="E107" s="27" t="s">
        <v>75</v>
      </c>
      <c r="F107" s="127">
        <v>4124</v>
      </c>
      <c r="G107" s="28"/>
      <c r="H107" s="128"/>
      <c r="I107" s="108"/>
      <c r="J107" s="108"/>
      <c r="K107" s="108"/>
      <c r="L107" s="108"/>
      <c r="M107" s="122"/>
    </row>
    <row r="108" spans="2:13" ht="16.5" customHeight="1">
      <c r="B108" s="89"/>
      <c r="C108" s="95"/>
      <c r="D108" s="26"/>
      <c r="E108" s="26" t="s">
        <v>13</v>
      </c>
      <c r="F108" s="125"/>
      <c r="G108" s="72"/>
      <c r="H108" s="126"/>
      <c r="I108" s="99"/>
      <c r="J108" s="99"/>
      <c r="K108" s="99"/>
      <c r="L108" s="99"/>
      <c r="M108" s="121"/>
    </row>
    <row r="109" spans="2:13" ht="16.5" customHeight="1" thickBot="1">
      <c r="B109" s="89"/>
      <c r="C109" s="112"/>
      <c r="D109" s="36">
        <v>2350</v>
      </c>
      <c r="E109" s="36" t="s">
        <v>14</v>
      </c>
      <c r="F109" s="129"/>
      <c r="G109" s="159"/>
      <c r="H109" s="132"/>
      <c r="I109" s="132"/>
      <c r="J109" s="132"/>
      <c r="K109" s="132"/>
      <c r="L109" s="132"/>
      <c r="M109" s="114">
        <v>110997</v>
      </c>
    </row>
    <row r="110" spans="2:13" ht="16.5" customHeight="1">
      <c r="B110" s="89"/>
      <c r="C110" s="155">
        <v>85503</v>
      </c>
      <c r="D110" s="26"/>
      <c r="E110" s="58" t="s">
        <v>92</v>
      </c>
      <c r="F110" s="156">
        <f>F112</f>
        <v>57</v>
      </c>
      <c r="G110" s="157">
        <f>G111</f>
        <v>57</v>
      </c>
      <c r="H110" s="157">
        <f aca="true" t="shared" si="10" ref="H110:M110">H111</f>
        <v>57</v>
      </c>
      <c r="I110" s="157">
        <f t="shared" si="10"/>
        <v>0</v>
      </c>
      <c r="J110" s="157">
        <f t="shared" si="10"/>
        <v>0</v>
      </c>
      <c r="K110" s="157">
        <f t="shared" si="10"/>
        <v>0</v>
      </c>
      <c r="L110" s="157">
        <f t="shared" si="10"/>
        <v>0</v>
      </c>
      <c r="M110" s="161">
        <f t="shared" si="10"/>
        <v>0</v>
      </c>
    </row>
    <row r="111" spans="2:13" ht="16.5" customHeight="1">
      <c r="B111" s="89"/>
      <c r="C111" s="155"/>
      <c r="D111" s="138">
        <v>4210</v>
      </c>
      <c r="E111" s="64" t="s">
        <v>8</v>
      </c>
      <c r="F111" s="98"/>
      <c r="G111" s="162">
        <f>H111</f>
        <v>57</v>
      </c>
      <c r="H111" s="98">
        <v>57</v>
      </c>
      <c r="I111" s="98"/>
      <c r="J111" s="98"/>
      <c r="K111" s="98"/>
      <c r="L111" s="123">
        <v>0</v>
      </c>
      <c r="M111" s="163"/>
    </row>
    <row r="112" spans="2:13" ht="16.5" customHeight="1">
      <c r="B112" s="89"/>
      <c r="C112" s="95"/>
      <c r="D112" s="84"/>
      <c r="E112" s="26" t="s">
        <v>1</v>
      </c>
      <c r="F112" s="125">
        <v>57</v>
      </c>
      <c r="G112" s="154"/>
      <c r="H112" s="99"/>
      <c r="I112" s="125"/>
      <c r="J112" s="125"/>
      <c r="K112" s="125"/>
      <c r="L112" s="125"/>
      <c r="M112" s="158"/>
    </row>
    <row r="113" spans="2:13" ht="16.5" customHeight="1">
      <c r="B113" s="89"/>
      <c r="C113" s="95"/>
      <c r="D113" s="84"/>
      <c r="E113" s="26" t="s">
        <v>2</v>
      </c>
      <c r="F113" s="125"/>
      <c r="G113" s="154"/>
      <c r="H113" s="99"/>
      <c r="I113" s="125"/>
      <c r="J113" s="125"/>
      <c r="K113" s="125"/>
      <c r="L113" s="125"/>
      <c r="M113" s="158"/>
    </row>
    <row r="114" spans="2:13" ht="16.5" customHeight="1">
      <c r="B114" s="89"/>
      <c r="C114" s="95"/>
      <c r="D114" s="84"/>
      <c r="E114" s="26" t="s">
        <v>43</v>
      </c>
      <c r="F114" s="125"/>
      <c r="G114" s="154"/>
      <c r="H114" s="99"/>
      <c r="I114" s="125"/>
      <c r="J114" s="125"/>
      <c r="K114" s="125"/>
      <c r="L114" s="125"/>
      <c r="M114" s="158"/>
    </row>
    <row r="115" spans="2:13" ht="16.5" customHeight="1" thickBot="1">
      <c r="B115" s="89"/>
      <c r="C115" s="95"/>
      <c r="D115" s="141">
        <v>2010</v>
      </c>
      <c r="E115" s="36" t="s">
        <v>77</v>
      </c>
      <c r="F115" s="125"/>
      <c r="G115" s="154"/>
      <c r="H115" s="99"/>
      <c r="I115" s="125"/>
      <c r="J115" s="125"/>
      <c r="K115" s="125"/>
      <c r="L115" s="125"/>
      <c r="M115" s="158"/>
    </row>
    <row r="116" spans="2:13" ht="16.5" customHeight="1">
      <c r="B116" s="89"/>
      <c r="C116" s="115">
        <v>85504</v>
      </c>
      <c r="D116" s="133"/>
      <c r="E116" s="134" t="s">
        <v>76</v>
      </c>
      <c r="F116" s="135">
        <f>SUM(F117:F125)</f>
        <v>214383</v>
      </c>
      <c r="G116" s="135">
        <f aca="true" t="shared" si="11" ref="G116:L116">SUM(G117:G125)</f>
        <v>214383</v>
      </c>
      <c r="H116" s="160">
        <f t="shared" si="11"/>
        <v>214383</v>
      </c>
      <c r="I116" s="135">
        <f t="shared" si="11"/>
        <v>4511.58</v>
      </c>
      <c r="J116" s="135">
        <f t="shared" si="11"/>
        <v>887.42</v>
      </c>
      <c r="K116" s="135">
        <f t="shared" si="11"/>
        <v>207600</v>
      </c>
      <c r="L116" s="135">
        <f t="shared" si="11"/>
        <v>0</v>
      </c>
      <c r="M116" s="136">
        <f>SUM(M117:M127)</f>
        <v>0</v>
      </c>
    </row>
    <row r="117" spans="2:13" ht="16.5" customHeight="1">
      <c r="B117" s="89"/>
      <c r="C117" s="137"/>
      <c r="D117" s="138">
        <v>3110</v>
      </c>
      <c r="E117" s="64" t="s">
        <v>70</v>
      </c>
      <c r="F117" s="123"/>
      <c r="G117" s="67">
        <f>H117</f>
        <v>207600</v>
      </c>
      <c r="H117" s="124">
        <f>K117</f>
        <v>207600</v>
      </c>
      <c r="I117" s="98"/>
      <c r="J117" s="98"/>
      <c r="K117" s="98">
        <v>207600</v>
      </c>
      <c r="L117" s="98"/>
      <c r="M117" s="120"/>
    </row>
    <row r="118" spans="2:13" ht="16.5" customHeight="1">
      <c r="B118" s="89"/>
      <c r="C118" s="95"/>
      <c r="D118" s="138">
        <v>4010</v>
      </c>
      <c r="E118" s="63" t="s">
        <v>4</v>
      </c>
      <c r="F118" s="98"/>
      <c r="G118" s="67">
        <f>H118</f>
        <v>4511.58</v>
      </c>
      <c r="H118" s="98">
        <f>I118</f>
        <v>4511.58</v>
      </c>
      <c r="I118" s="98">
        <v>4511.58</v>
      </c>
      <c r="J118" s="98"/>
      <c r="K118" s="98"/>
      <c r="L118" s="98"/>
      <c r="M118" s="139"/>
    </row>
    <row r="119" spans="2:13" ht="16.5" customHeight="1">
      <c r="B119" s="89"/>
      <c r="C119" s="95"/>
      <c r="D119" s="138">
        <v>4110</v>
      </c>
      <c r="E119" s="64" t="s">
        <v>0</v>
      </c>
      <c r="F119" s="98"/>
      <c r="G119" s="67">
        <f>H119</f>
        <v>776.89</v>
      </c>
      <c r="H119" s="98">
        <f>J119</f>
        <v>776.89</v>
      </c>
      <c r="I119" s="98"/>
      <c r="J119" s="98">
        <v>776.89</v>
      </c>
      <c r="K119" s="98"/>
      <c r="L119" s="98"/>
      <c r="M119" s="139"/>
    </row>
    <row r="120" spans="2:13" ht="16.5" customHeight="1">
      <c r="B120" s="89"/>
      <c r="C120" s="95"/>
      <c r="D120" s="138">
        <v>4120</v>
      </c>
      <c r="E120" s="64" t="s">
        <v>5</v>
      </c>
      <c r="F120" s="98"/>
      <c r="G120" s="67">
        <f>H120</f>
        <v>110.53</v>
      </c>
      <c r="H120" s="98">
        <f>J120</f>
        <v>110.53</v>
      </c>
      <c r="I120" s="98"/>
      <c r="J120" s="98">
        <v>110.53</v>
      </c>
      <c r="K120" s="98"/>
      <c r="L120" s="98"/>
      <c r="M120" s="139"/>
    </row>
    <row r="121" spans="2:13" ht="16.5" customHeight="1">
      <c r="B121" s="89"/>
      <c r="C121" s="95"/>
      <c r="D121" s="138">
        <v>4210</v>
      </c>
      <c r="E121" s="64" t="s">
        <v>8</v>
      </c>
      <c r="F121" s="98"/>
      <c r="G121" s="67">
        <f>H121</f>
        <v>1384</v>
      </c>
      <c r="H121" s="98">
        <v>1384</v>
      </c>
      <c r="I121" s="98"/>
      <c r="J121" s="98"/>
      <c r="K121" s="98"/>
      <c r="L121" s="98"/>
      <c r="M121" s="139"/>
    </row>
    <row r="122" spans="2:13" ht="16.5" customHeight="1">
      <c r="B122" s="89"/>
      <c r="C122" s="95"/>
      <c r="D122" s="84"/>
      <c r="E122" s="26" t="s">
        <v>1</v>
      </c>
      <c r="F122" s="99"/>
      <c r="G122" s="72"/>
      <c r="H122" s="99"/>
      <c r="I122" s="99"/>
      <c r="J122" s="99"/>
      <c r="K122" s="99"/>
      <c r="L122" s="99"/>
      <c r="M122" s="140"/>
    </row>
    <row r="123" spans="2:13" ht="16.5" customHeight="1">
      <c r="B123" s="89"/>
      <c r="C123" s="95"/>
      <c r="D123" s="84"/>
      <c r="E123" s="26" t="s">
        <v>2</v>
      </c>
      <c r="F123" s="99"/>
      <c r="G123" s="72"/>
      <c r="H123" s="99"/>
      <c r="I123" s="99"/>
      <c r="J123" s="99"/>
      <c r="K123" s="99"/>
      <c r="L123" s="99"/>
      <c r="M123" s="140"/>
    </row>
    <row r="124" spans="2:13" ht="16.5" customHeight="1">
      <c r="B124" s="89"/>
      <c r="C124" s="95"/>
      <c r="D124" s="84"/>
      <c r="E124" s="26" t="s">
        <v>43</v>
      </c>
      <c r="F124" s="99"/>
      <c r="G124" s="72"/>
      <c r="H124" s="99"/>
      <c r="I124" s="99"/>
      <c r="J124" s="99"/>
      <c r="K124" s="99"/>
      <c r="L124" s="99"/>
      <c r="M124" s="140"/>
    </row>
    <row r="125" spans="2:13" ht="16.5" customHeight="1" thickBot="1">
      <c r="B125" s="89"/>
      <c r="C125" s="112"/>
      <c r="D125" s="141">
        <v>2010</v>
      </c>
      <c r="E125" s="36" t="s">
        <v>77</v>
      </c>
      <c r="F125" s="132">
        <v>214383</v>
      </c>
      <c r="G125" s="130"/>
      <c r="H125" s="132"/>
      <c r="I125" s="132"/>
      <c r="J125" s="132"/>
      <c r="K125" s="132"/>
      <c r="L125" s="132"/>
      <c r="M125" s="142"/>
    </row>
    <row r="126" spans="2:13" ht="16.5" customHeight="1">
      <c r="B126" s="89"/>
      <c r="C126" s="115">
        <v>85513</v>
      </c>
      <c r="D126" s="143"/>
      <c r="E126" s="134" t="s">
        <v>78</v>
      </c>
      <c r="F126" s="135">
        <f>F130</f>
        <v>36410</v>
      </c>
      <c r="G126" s="144">
        <f>G129</f>
        <v>36410</v>
      </c>
      <c r="H126" s="145">
        <f>H129</f>
        <v>36410</v>
      </c>
      <c r="I126" s="146"/>
      <c r="J126" s="146"/>
      <c r="K126" s="146"/>
      <c r="L126" s="146"/>
      <c r="M126" s="147"/>
    </row>
    <row r="127" spans="2:13" ht="16.5" customHeight="1">
      <c r="B127" s="89"/>
      <c r="C127" s="95"/>
      <c r="D127" s="26"/>
      <c r="E127" s="58" t="s">
        <v>79</v>
      </c>
      <c r="F127" s="125"/>
      <c r="G127" s="72"/>
      <c r="H127" s="126"/>
      <c r="I127" s="99"/>
      <c r="J127" s="99"/>
      <c r="K127" s="99"/>
      <c r="L127" s="99"/>
      <c r="M127" s="121"/>
    </row>
    <row r="128" spans="2:13" ht="16.5" customHeight="1">
      <c r="B128" s="89"/>
      <c r="C128" s="91"/>
      <c r="D128" s="27"/>
      <c r="E128" s="23" t="s">
        <v>80</v>
      </c>
      <c r="F128" s="127"/>
      <c r="G128" s="28"/>
      <c r="H128" s="128"/>
      <c r="I128" s="108"/>
      <c r="J128" s="108"/>
      <c r="K128" s="108"/>
      <c r="L128" s="108"/>
      <c r="M128" s="122"/>
    </row>
    <row r="129" spans="2:13" ht="16.5" customHeight="1">
      <c r="B129" s="89"/>
      <c r="C129" s="148"/>
      <c r="D129" s="64">
        <v>4130</v>
      </c>
      <c r="E129" s="64" t="s">
        <v>78</v>
      </c>
      <c r="F129" s="123"/>
      <c r="G129" s="67">
        <v>36410</v>
      </c>
      <c r="H129" s="124">
        <f>G129</f>
        <v>36410</v>
      </c>
      <c r="I129" s="98"/>
      <c r="J129" s="98"/>
      <c r="K129" s="98"/>
      <c r="L129" s="98"/>
      <c r="M129" s="120"/>
    </row>
    <row r="130" spans="2:13" ht="16.5" customHeight="1">
      <c r="B130" s="89"/>
      <c r="C130" s="95"/>
      <c r="D130" s="26">
        <v>2010</v>
      </c>
      <c r="E130" s="26" t="s">
        <v>1</v>
      </c>
      <c r="F130" s="125">
        <v>36410</v>
      </c>
      <c r="G130" s="72"/>
      <c r="H130" s="126"/>
      <c r="I130" s="99"/>
      <c r="J130" s="99"/>
      <c r="K130" s="99"/>
      <c r="L130" s="99"/>
      <c r="M130" s="121"/>
    </row>
    <row r="131" spans="2:13" ht="16.5" customHeight="1">
      <c r="B131" s="89"/>
      <c r="C131" s="95"/>
      <c r="D131" s="26"/>
      <c r="E131" s="26" t="s">
        <v>2</v>
      </c>
      <c r="F131" s="125"/>
      <c r="G131" s="72"/>
      <c r="H131" s="126"/>
      <c r="I131" s="99"/>
      <c r="J131" s="99"/>
      <c r="K131" s="99"/>
      <c r="L131" s="99"/>
      <c r="M131" s="121"/>
    </row>
    <row r="132" spans="2:13" ht="16.5" customHeight="1">
      <c r="B132" s="89"/>
      <c r="C132" s="95"/>
      <c r="D132" s="26"/>
      <c r="E132" s="26" t="s">
        <v>43</v>
      </c>
      <c r="F132" s="125"/>
      <c r="G132" s="72"/>
      <c r="H132" s="126"/>
      <c r="I132" s="99"/>
      <c r="J132" s="99"/>
      <c r="K132" s="99"/>
      <c r="L132" s="99"/>
      <c r="M132" s="121"/>
    </row>
    <row r="133" spans="2:13" ht="16.5" customHeight="1" thickBot="1">
      <c r="B133" s="149"/>
      <c r="C133" s="112"/>
      <c r="D133" s="36"/>
      <c r="E133" s="36" t="s">
        <v>81</v>
      </c>
      <c r="F133" s="129"/>
      <c r="G133" s="130"/>
      <c r="H133" s="131"/>
      <c r="I133" s="132"/>
      <c r="J133" s="132"/>
      <c r="K133" s="132"/>
      <c r="L133" s="132"/>
      <c r="M133" s="114"/>
    </row>
    <row r="134" spans="2:13" ht="29.25" customHeight="1" thickBot="1">
      <c r="B134" s="150"/>
      <c r="C134" s="151"/>
      <c r="D134" s="151"/>
      <c r="E134" s="151" t="s">
        <v>67</v>
      </c>
      <c r="F134" s="152">
        <f>SUM(F16,F37,F58,G139,F50,)</f>
        <v>8528496</v>
      </c>
      <c r="G134" s="152">
        <f aca="true" t="shared" si="12" ref="G134:M134">SUM(G16,G37,G58,H139,G50,)</f>
        <v>8528496</v>
      </c>
      <c r="H134" s="152">
        <f t="shared" si="12"/>
        <v>8528496</v>
      </c>
      <c r="I134" s="152">
        <f t="shared" si="12"/>
        <v>160043.58</v>
      </c>
      <c r="J134" s="152">
        <f t="shared" si="12"/>
        <v>26245.57</v>
      </c>
      <c r="K134" s="152">
        <f t="shared" si="12"/>
        <v>8283656.51</v>
      </c>
      <c r="L134" s="152">
        <f t="shared" si="12"/>
        <v>0</v>
      </c>
      <c r="M134" s="153">
        <f t="shared" si="12"/>
        <v>111097</v>
      </c>
    </row>
    <row r="135" ht="13.5" customHeight="1"/>
    <row r="137" spans="6:11" ht="12.75">
      <c r="F137" s="3"/>
      <c r="G137" s="3"/>
      <c r="H137" s="3"/>
      <c r="I137" s="3"/>
      <c r="J137" s="3"/>
      <c r="K137" s="3"/>
    </row>
    <row r="138" spans="6:11" ht="12.75">
      <c r="F138" s="3"/>
      <c r="G138" s="3"/>
      <c r="H138" s="3"/>
      <c r="I138" s="3"/>
      <c r="J138" s="3"/>
      <c r="K138" s="3"/>
    </row>
    <row r="139" spans="6:11" ht="12.75">
      <c r="F139" s="3"/>
      <c r="G139" s="3"/>
      <c r="H139" s="3"/>
      <c r="I139" s="3"/>
      <c r="J139" s="3"/>
      <c r="K139" s="3"/>
    </row>
  </sheetData>
  <sheetProtection/>
  <mergeCells count="12">
    <mergeCell ref="C11:C14"/>
    <mergeCell ref="J5:M5"/>
    <mergeCell ref="B7:M7"/>
    <mergeCell ref="B8:M8"/>
    <mergeCell ref="B2:M2"/>
    <mergeCell ref="B3:M3"/>
    <mergeCell ref="I12:K12"/>
    <mergeCell ref="B11:B14"/>
    <mergeCell ref="B9:M9"/>
    <mergeCell ref="H11:L11"/>
    <mergeCell ref="E11:E14"/>
    <mergeCell ref="D11:D14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2019-02-27T10:14:49Z</cp:lastPrinted>
  <dcterms:created xsi:type="dcterms:W3CDTF">2000-11-13T18:00:57Z</dcterms:created>
  <dcterms:modified xsi:type="dcterms:W3CDTF">2019-02-27T10:16:12Z</dcterms:modified>
  <cp:category/>
  <cp:version/>
  <cp:contentType/>
  <cp:contentStatus/>
</cp:coreProperties>
</file>